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720" windowWidth="19005" windowHeight="10920" activeTab="1"/>
  </bookViews>
  <sheets>
    <sheet name="дод_2" sheetId="1" r:id="rId1"/>
    <sheet name="дод_3" sheetId="2" r:id="rId2"/>
  </sheets>
  <definedNames>
    <definedName name="Z_8A73F535_8732_49D4_9AB7_2B3508B59BED_.wvu.PrintArea" localSheetId="0" hidden="1">'дод_2'!$A$1:$P$97</definedName>
    <definedName name="Z_8A73F535_8732_49D4_9AB7_2B3508B59BED_.wvu.PrintArea" localSheetId="1" hidden="1">'дод_3'!$A$1:$P$116</definedName>
    <definedName name="Z_8A73F535_8732_49D4_9AB7_2B3508B59BED_.wvu.PrintTitles" localSheetId="0" hidden="1">'дод_2'!$8:$11</definedName>
    <definedName name="Z_8A73F535_8732_49D4_9AB7_2B3508B59BED_.wvu.PrintTitles" localSheetId="1" hidden="1">'дод_3'!$9:$12</definedName>
    <definedName name="Z_8A73F535_8732_49D4_9AB7_2B3508B59BED_.wvu.Rows" localSheetId="0" hidden="1">'дод_2'!$59:$59</definedName>
    <definedName name="Z_8A73F535_8732_49D4_9AB7_2B3508B59BED_.wvu.Rows" localSheetId="1" hidden="1">'дод_3'!#REF!</definedName>
    <definedName name="Z_97C1028C_4471_4C1C_9637_67FD80F9F4AA_.wvu.PrintArea" localSheetId="1" hidden="1">'дод_3'!$A$1:$P$116</definedName>
    <definedName name="Z_97C1028C_4471_4C1C_9637_67FD80F9F4AA_.wvu.PrintTitles" localSheetId="1" hidden="1">'дод_3'!$9:$12</definedName>
    <definedName name="Z_A821A792_EC5A_4DD5_BAF0_FABCD4A88232_.wvu.PrintArea" localSheetId="1" hidden="1">'дод_3'!$A$1:$P$116</definedName>
    <definedName name="Z_A821A792_EC5A_4DD5_BAF0_FABCD4A88232_.wvu.PrintTitles" localSheetId="1" hidden="1">'дод_3'!$9:$12</definedName>
    <definedName name="_xlnm.Print_Titles" localSheetId="0">'дод_2'!$8:$11</definedName>
    <definedName name="_xlnm.Print_Titles" localSheetId="1">'дод_3'!$9:$12</definedName>
    <definedName name="_xlnm.Print_Area" localSheetId="0">'дод_2'!$A$1:$P$97</definedName>
    <definedName name="_xlnm.Print_Area" localSheetId="1">'дод_3'!$A$1:$P$116</definedName>
  </definedNames>
  <calcPr fullCalcOnLoad="1"/>
</workbook>
</file>

<file path=xl/sharedStrings.xml><?xml version="1.0" encoding="utf-8"?>
<sst xmlns="http://schemas.openxmlformats.org/spreadsheetml/2006/main" count="341" uniqueCount="255">
  <si>
    <t>0200000</t>
  </si>
  <si>
    <t>0210000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</si>
  <si>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</si>
  <si>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</si>
  <si>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</si>
  <si>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Додаток 3</t>
  </si>
  <si>
    <t>0180</t>
  </si>
  <si>
    <t>0100000</t>
  </si>
  <si>
    <t>0110000</t>
  </si>
  <si>
    <t>0111</t>
  </si>
  <si>
    <t>0829</t>
  </si>
  <si>
    <t>0133</t>
  </si>
  <si>
    <t>Утримання центрів фізичної культури і спорту осіб з інвалідністю і реабілітаційних шкіл</t>
  </si>
  <si>
    <t>Видатки на поховання учасників бойових дій та осіб з інвалідністю внаслідок війни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</si>
  <si>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</si>
  <si>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</si>
  <si>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0813200</t>
  </si>
  <si>
    <t>0813241</t>
  </si>
  <si>
    <t>0813242</t>
  </si>
  <si>
    <t>Забезпечення діяльності інших закладів у сфері соціального захисту і соціального забезпечення</t>
  </si>
  <si>
    <t>0922</t>
  </si>
  <si>
    <t>0960</t>
  </si>
  <si>
    <t>0930</t>
  </si>
  <si>
    <t>1070</t>
  </si>
  <si>
    <t>0950</t>
  </si>
  <si>
    <t>0990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</si>
  <si>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</si>
  <si>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</si>
  <si>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за рахунок субвенції з державного бюджету  на здійснення підтримки окремих закладів та заходів у системі охорони здоров'я</t>
  </si>
  <si>
    <t>Із загального обсягу за рахунок субвенції з державного бюджету  на здійснення підтримки окремих закладів та заходів у системі охорони здоров'я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</si>
  <si>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</si>
  <si>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</si>
  <si>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</si>
  <si>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</si>
  <si>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</si>
  <si>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1000000</t>
  </si>
  <si>
    <t>1010000</t>
  </si>
  <si>
    <t>Нерозподілені трансферти з державного бюджету</t>
  </si>
  <si>
    <t>Підтримка спорту вищих досягнень та організацій, які здійснюють фізкультурно-спортивну діяльність в регіоні</t>
  </si>
  <si>
    <t>Додаток 2</t>
  </si>
  <si>
    <t>0712010</t>
  </si>
  <si>
    <t>0712020</t>
  </si>
  <si>
    <t>0712040</t>
  </si>
  <si>
    <t>0712090</t>
  </si>
  <si>
    <t>0712050</t>
  </si>
  <si>
    <t>0712060</t>
  </si>
  <si>
    <t>0712070</t>
  </si>
  <si>
    <t>0712100</t>
  </si>
  <si>
    <t>0712130</t>
  </si>
  <si>
    <t>0711120</t>
  </si>
  <si>
    <t>0150</t>
  </si>
  <si>
    <t>0110150</t>
  </si>
  <si>
    <t>0600000</t>
  </si>
  <si>
    <t>0610000</t>
  </si>
  <si>
    <t>0611070</t>
  </si>
  <si>
    <t>0714030</t>
  </si>
  <si>
    <t>Забезпечення діяльності бібліотек</t>
  </si>
  <si>
    <t>0800000</t>
  </si>
  <si>
    <t>0810000</t>
  </si>
  <si>
    <t>0813050</t>
  </si>
  <si>
    <t>0813090</t>
  </si>
  <si>
    <t>0813101</t>
  </si>
  <si>
    <t>0813102</t>
  </si>
  <si>
    <t>0813111</t>
  </si>
  <si>
    <t>0813121</t>
  </si>
  <si>
    <t>Загальний фонд</t>
  </si>
  <si>
    <t>Спеціальний фонд</t>
  </si>
  <si>
    <t>Разом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</si>
  <si>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</si>
  <si>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</si>
  <si>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</si>
  <si>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Медико-соціальний захист дітей-сиріт і дітей, позбавлених батьківського піклування, з них:</t>
  </si>
  <si>
    <t>Здійснення заходів та реалізація проектів на виконання Державної цільової соціальної програми "Молодь України"</t>
  </si>
  <si>
    <t>8500</t>
  </si>
  <si>
    <t>(код бюджету)</t>
  </si>
  <si>
    <t>0819770</t>
  </si>
  <si>
    <t>0900000</t>
  </si>
  <si>
    <t>0910000</t>
  </si>
  <si>
    <t>0913111</t>
  </si>
  <si>
    <t>1014010</t>
  </si>
  <si>
    <t>Фінансова підтримка театрів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</si>
  <si>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</si>
  <si>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музеїв i виставок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</si>
  <si>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</si>
  <si>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0611110</t>
  </si>
  <si>
    <t>1110</t>
  </si>
  <si>
    <t>Фінансова підтримка дитячо-юнацьких спортивних шкіл фізкультурно-спортивних товариств</t>
  </si>
  <si>
    <t>0731</t>
  </si>
  <si>
    <t>0732</t>
  </si>
  <si>
    <t>0734</t>
  </si>
  <si>
    <t>0761</t>
  </si>
  <si>
    <t>0762</t>
  </si>
  <si>
    <t>0712151</t>
  </si>
  <si>
    <t>Забезпечення діяльності інших закладів у сфері охорони здоров’я, з них:</t>
  </si>
  <si>
    <t>Забезпечення діяльності інших закладів у сфері освіти</t>
  </si>
  <si>
    <t>0611120</t>
  </si>
  <si>
    <t>Підвищення кваліфікації, перепідготовка кадрів закладами післядипломної освіти</t>
  </si>
  <si>
    <t>Інші заходи та заклади молодіжної політики</t>
  </si>
  <si>
    <t>Забезпечення підготовки спортсменів школами вищої спортивної майстерності</t>
  </si>
  <si>
    <t>0700000</t>
  </si>
  <si>
    <t>0710000</t>
  </si>
  <si>
    <t>Пільгове медичне обслуговування осіб, які постраждали внаслідок Чорнобильської катастрофи</t>
  </si>
  <si>
    <t>Заходи з організації рятування на водах</t>
  </si>
  <si>
    <t>Забезпечення обробки інформації з нарахування та виплати допомог і компенсацій</t>
  </si>
  <si>
    <t>0821</t>
  </si>
  <si>
    <t>0824</t>
  </si>
  <si>
    <t>0822</t>
  </si>
  <si>
    <t>0941</t>
  </si>
  <si>
    <t>1100000</t>
  </si>
  <si>
    <t>0810</t>
  </si>
  <si>
    <t>Проведення навчально-тренувальних зборів і змагань з олімпійських видів спорту</t>
  </si>
  <si>
    <t>Спеціалізована амбулаторно-поліклінічна допомога населенню</t>
  </si>
  <si>
    <t>Економічна діяльність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</si>
  <si>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</si>
  <si>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Забезпечення діяльності місцевих центрів фізичного здоров’я населення "Спорт для всіх" та проведення фізкультурно-масових заходів серед населення регіону</t>
  </si>
  <si>
    <t>Фізична культура і спорт</t>
  </si>
  <si>
    <t>1040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</si>
  <si>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</si>
  <si>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</si>
  <si>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</si>
  <si>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Створення банків крові та її компонентів</t>
  </si>
  <si>
    <t>8120</t>
  </si>
  <si>
    <t>0320</t>
  </si>
  <si>
    <t>Інша діяльність</t>
  </si>
  <si>
    <t>Проведення належної медико-соціальної експертизи (МСЕК)</t>
  </si>
  <si>
    <t>(грн)</t>
  </si>
  <si>
    <t>Створення банків крові та її компонентів, з них:</t>
  </si>
  <si>
    <t>0724</t>
  </si>
  <si>
    <t>0722</t>
  </si>
  <si>
    <t>0763</t>
  </si>
  <si>
    <t>Освіта</t>
  </si>
  <si>
    <t>Державне управління</t>
  </si>
  <si>
    <t>0100</t>
  </si>
  <si>
    <t>1000</t>
  </si>
  <si>
    <t>Охорона здоров'я</t>
  </si>
  <si>
    <t>Соціальний захист та соціальне забезпечення</t>
  </si>
  <si>
    <t>Культура і мистецтво</t>
  </si>
  <si>
    <t>Міжбюджетні трансферти</t>
  </si>
  <si>
    <t>усього</t>
  </si>
  <si>
    <t>у тому числі бюджет розвитку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</si>
  <si>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</si>
  <si>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</si>
  <si>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</si>
  <si>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 xml:space="preserve">Інші заходи у сфері соціального захисту і соціального забезпечення  </t>
  </si>
  <si>
    <t>1500000</t>
  </si>
  <si>
    <t>1510000</t>
  </si>
  <si>
    <t>Проведення навчально-тренувальних зборів і змагань та заходів зі спорту осіб з інвалідністю</t>
  </si>
  <si>
    <t>Забезпечення діяльності інших закладів у сфері охорони здоров’я</t>
  </si>
  <si>
    <r>
      <t xml:space="preserve">Інші субвенції місцевим бюджетам області </t>
    </r>
  </si>
  <si>
    <t>Медико-соціальний захист дітей-сиріт і дітей, позбавлених батьківського піклування</t>
  </si>
  <si>
    <t>8710</t>
  </si>
  <si>
    <t>Резервний фонд</t>
  </si>
  <si>
    <t>Резервний фонд місцевого бюджету</t>
  </si>
  <si>
    <t>Підготовка кадрів закладами фахової передвищої освіти за рахунок коштів місцевого бюджету</t>
  </si>
  <si>
    <t>Фінансова підтримка спортивних споруд, які належать громадським об’єднанням фізкультурно-спортивної спрямованості</t>
  </si>
  <si>
    <t>Фінансова підтримка на утримання місцевих осередків (рад) всеукраїнських об’єднань фізкультурно-спортивної спрямованості</t>
  </si>
  <si>
    <t xml:space="preserve">Утримання та забезпечення діяльності центрів соціальних служб </t>
  </si>
  <si>
    <t>0711101</t>
  </si>
  <si>
    <t>0611021</t>
  </si>
  <si>
    <t>1021</t>
  </si>
  <si>
    <t>0921</t>
  </si>
  <si>
    <t>0611022</t>
  </si>
  <si>
    <t>1022</t>
  </si>
  <si>
    <t>0611023</t>
  </si>
  <si>
    <t>1023</t>
  </si>
  <si>
    <t>0611025</t>
  </si>
  <si>
    <t>1025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</si>
  <si>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</si>
  <si>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</si>
  <si>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</si>
  <si>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0611101</t>
  </si>
  <si>
    <t>1120</t>
  </si>
  <si>
    <t>0611141</t>
  </si>
  <si>
    <t>1141</t>
  </si>
  <si>
    <t>1020</t>
  </si>
  <si>
    <t>Надання загальної середньої освіти за рахунок коштів місцевого бюджету</t>
  </si>
  <si>
    <t>Підготовка кадрів закладами вищої освіти</t>
  </si>
  <si>
    <t>0942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</si>
  <si>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</si>
  <si>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</si>
  <si>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</si>
  <si>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</si>
  <si>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</si>
  <si>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</si>
  <si>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</si>
  <si>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>Засоби масової інформації</t>
  </si>
  <si>
    <t>Керуючий справами виконавчого апарату обласної ради</t>
  </si>
  <si>
    <t>Оксана МАЛИШЕВА</t>
  </si>
  <si>
    <t>за рахунок додаткової дотації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</si>
  <si>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</si>
  <si>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</si>
  <si>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місцевого бюджету іншим бюджетам</t>
  </si>
  <si>
    <t>1200000</t>
  </si>
  <si>
    <t>1210000</t>
  </si>
  <si>
    <t>0511</t>
  </si>
  <si>
    <t xml:space="preserve">Охорона та раціональне використання природних ресурсів </t>
  </si>
  <si>
    <t>Інші субвенції з місцевого бюджету</t>
  </si>
  <si>
    <t>Видатки Дорожнього фонду  Харківської області на виконання  Програми розвитку дорожнього господарства Харківської області на 2021-2025 роки, з них:</t>
  </si>
  <si>
    <t>1517462</t>
  </si>
  <si>
    <t>7462</t>
  </si>
  <si>
    <t>0456</t>
  </si>
  <si>
    <t>Утримання та розвиток автомобільних доріг та дорожньої інфраструктури за рахунок субвенції з державного бюджету, у т.ч.:</t>
  </si>
  <si>
    <t>Нерозподілені трансферти з державного бюджету, у т.ч.:</t>
  </si>
  <si>
    <t>поточний середній, поточний дрібний ремонт та експлуатаційне утримання автомобільних доріг загального користування місцевого значення за рахунок субвенції з державного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</si>
  <si>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</si>
  <si>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субвенції з державного бюджету</t>
  </si>
  <si>
    <t>субвенція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</si>
  <si>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</si>
  <si>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</si>
  <si>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</si>
  <si>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Санаторно-курортна допомога населенню</t>
  </si>
  <si>
    <t>Екстрена та швидка медична допомога населенню</t>
  </si>
  <si>
    <t>Стоматологічна допомога населенню</t>
  </si>
  <si>
    <t>РОЗПОДІЛ
видатків обласного бюджету на 2023 рік</t>
  </si>
  <si>
    <t>РОЗПОДІЛ
видатків обласного бюджету на 2023 рік за напрямами</t>
  </si>
  <si>
    <t xml:space="preserve">до рішення обласної ради     </t>
  </si>
  <si>
    <r>
      <t xml:space="preserve">Обласна рада </t>
    </r>
    <r>
      <rPr>
        <i/>
        <sz val="12"/>
        <rFont val="Times New Roman"/>
        <family val="1"/>
      </rPr>
      <t>(головний розпорядник)</t>
    </r>
  </si>
  <si>
    <r>
      <t xml:space="preserve">Обласна рада </t>
    </r>
    <r>
      <rPr>
        <i/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</si>
  <si>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r>
      <t xml:space="preserve">Обласна державна адміністрація </t>
    </r>
    <r>
      <rPr>
        <i/>
        <sz val="12"/>
        <rFont val="Times New Roman"/>
        <family val="1"/>
      </rPr>
      <t>(головний розпорядник)</t>
    </r>
  </si>
  <si>
    <r>
      <t xml:space="preserve">Обласна державна адміністрація  </t>
    </r>
    <r>
      <rPr>
        <i/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</si>
  <si>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r>
      <t xml:space="preserve">Департамент науки і освіти Харківської обласної державної 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</si>
  <si>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Департамент науки і освіти Харківської обласної державної адміністрації </t>
    </r>
    <r>
      <rPr>
        <i/>
        <sz val="12"/>
        <rFont val="Times New Roman"/>
        <family val="1"/>
      </rPr>
      <t xml:space="preserve">(відповідальний виконавець) </t>
    </r>
  </si>
  <si>
    <r>
      <t xml:space="preserve">Департамент охорони здоров'я Харківської обласної державної адміністрації </t>
    </r>
    <r>
      <rPr>
        <i/>
        <sz val="12"/>
        <rFont val="Times New Roman"/>
        <family val="1"/>
      </rPr>
      <t>(головний розпорядник)</t>
    </r>
  </si>
  <si>
    <r>
      <t>Департамент охорони здоров'я Харківської обласної державної адміністрації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(відповідальний виконавець) </t>
    </r>
  </si>
  <si>
    <r>
      <t xml:space="preserve">Департамент соціального захисту населення Харківської обласної державної 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</si>
  <si>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Департамент соціального захисту населення Харківської обласної державної адміністрації </t>
    </r>
    <r>
      <rPr>
        <i/>
        <sz val="12"/>
        <rFont val="Times New Roman"/>
        <family val="1"/>
      </rPr>
      <t xml:space="preserve">(відповідальний виконавець) </t>
    </r>
  </si>
  <si>
    <r>
      <t>Служба у справах дітей  Харківської обласної державної адміністрації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(головний розпорядник)</t>
    </r>
  </si>
  <si>
    <r>
      <t xml:space="preserve">Служба у справах дітей Харківської обласної державної адміністрації </t>
    </r>
    <r>
      <rPr>
        <i/>
        <sz val="12"/>
        <rFont val="Times New Roman"/>
        <family val="1"/>
      </rPr>
      <t xml:space="preserve">(відповідальний виконавець) </t>
    </r>
  </si>
  <si>
    <r>
      <t>Департамент культури і туризму Харківської обласної державної адміністрації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(головний розпорядник)</t>
    </r>
  </si>
  <si>
    <r>
      <t xml:space="preserve">Департамент культури і туризму Харківської обласної державної адміністрації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(відповідальний виконавець)</t>
    </r>
  </si>
  <si>
    <r>
      <t xml:space="preserve">Управління у справах молоді та спорту Харківської обласної державної адміністрації </t>
    </r>
    <r>
      <rPr>
        <i/>
        <sz val="12"/>
        <rFont val="Times New Roman"/>
        <family val="1"/>
      </rPr>
      <t>(головний розпорядник)</t>
    </r>
  </si>
  <si>
    <r>
      <t>Управління у справах молоді та спорту Харківської обласної державної адміністрації</t>
    </r>
    <r>
      <rPr>
        <i/>
        <sz val="12"/>
        <rFont val="Times New Roman"/>
        <family val="1"/>
      </rPr>
      <t xml:space="preserve"> (відповідальний виконавець) </t>
    </r>
  </si>
  <si>
    <r>
      <t xml:space="preserve">Департамент житлово-комунального господарства та паливно-енергетичного комплексу Харківської обласної державної адміністрації </t>
    </r>
    <r>
      <rPr>
        <i/>
        <sz val="12"/>
        <rFont val="Times New Roman"/>
        <family val="1"/>
      </rPr>
      <t xml:space="preserve"> (головний розпорядник)</t>
    </r>
  </si>
  <si>
    <r>
      <t xml:space="preserve">Департамент житлово-комунального господарства та паливно-енергетичного комплексу  Харківської обласної державної адміністрації </t>
    </r>
    <r>
      <rPr>
        <i/>
        <sz val="12"/>
        <rFont val="Times New Roman"/>
        <family val="1"/>
      </rPr>
      <t xml:space="preserve">(відповідальний виконавець) </t>
    </r>
  </si>
  <si>
    <r>
      <t xml:space="preserve">Департамент капітального будівництва Харківської обласної державної адміністрації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(головний розпорядник)</t>
    </r>
  </si>
  <si>
    <r>
      <t xml:space="preserve">Департамент капітального будівництва Харківської обласної державної адміністрації </t>
    </r>
    <r>
      <rPr>
        <i/>
        <sz val="12"/>
        <rFont val="Times New Roman"/>
        <family val="1"/>
      </rPr>
      <t xml:space="preserve">(відповідальний виконавець) </t>
    </r>
  </si>
  <si>
    <r>
      <t>Департамент цивільного захисту Харківської обласної державної адміністрації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(головний розпорядник)</t>
    </r>
  </si>
  <si>
    <r>
      <t>Департамент цивільного захисту Харківської обласної державної адміністрації</t>
    </r>
    <r>
      <rPr>
        <i/>
        <sz val="12"/>
        <rFont val="Times New Roman"/>
        <family val="1"/>
      </rPr>
      <t xml:space="preserve"> (відповідальний виконавець)</t>
    </r>
  </si>
  <si>
    <r>
      <t>Департамент фінансів Харківської обласної державної адміністрації</t>
    </r>
    <r>
      <rPr>
        <i/>
        <sz val="12"/>
        <rFont val="Times New Roman"/>
        <family val="1"/>
      </rPr>
      <t xml:space="preserve"> (головний розпорядник)</t>
    </r>
  </si>
  <si>
    <r>
      <t>Департамент фінансів Харківської обласної державної адміністрації</t>
    </r>
    <r>
      <rPr>
        <i/>
        <sz val="12"/>
        <rFont val="Times New Roman"/>
        <family val="1"/>
      </rPr>
      <t xml:space="preserve"> (відповідальний виконавець)</t>
    </r>
  </si>
  <si>
    <t>додаткова дотація з державного бюджету на здійснення переданих з державного бюджету видатків з утримання закладів освіти та охорони здоров’я</t>
  </si>
  <si>
    <t xml:space="preserve">Захист населення і територій від надзвичайних ситуацій 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</si>
  <si>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</si>
  <si>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</si>
  <si>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</si>
  <si>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t>
  </si>
  <si>
    <t>8300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</si>
  <si>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</si>
  <si>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</si>
  <si>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</si>
  <si>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</si>
  <si>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7300</t>
  </si>
  <si>
    <t>Будівництво та регіональний розвиток</t>
  </si>
  <si>
    <t>від 24 грудня 2022 року № 472-VIII</t>
  </si>
  <si>
    <t>(XIV сесія VIII скликання)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</si>
</sst>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00"/>
    <numFmt numFmtId="202" formatCode="0.0000"/>
    <numFmt numFmtId="203" formatCode="0.0"/>
    <numFmt numFmtId="204" formatCode="0.00000"/>
    <numFmt numFmtId="205" formatCode="0.000000"/>
    <numFmt numFmtId="206" formatCode="0.0000000"/>
    <numFmt numFmtId="207" formatCode="#,##0.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.2"/>
      <color indexed="12"/>
      <name val="Arial Cyr"/>
      <family val="0"/>
    </font>
    <font>
      <u val="single"/>
      <sz val="10.2"/>
      <color indexed="36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b/>
      <i/>
      <sz val="14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15" fillId="0" borderId="0">
      <alignment/>
      <protection/>
    </xf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32" fillId="3" borderId="1" applyNumberFormat="0" applyAlignment="0" applyProtection="0"/>
    <xf numFmtId="0" fontId="33" fillId="9" borderId="2" applyNumberFormat="0" applyAlignment="0" applyProtection="0"/>
    <xf numFmtId="0" fontId="34" fillId="9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>
      <alignment vertical="top"/>
      <protection/>
    </xf>
    <xf numFmtId="0" fontId="38" fillId="0" borderId="6" applyNumberFormat="0" applyFill="0" applyAlignment="0" applyProtection="0"/>
    <xf numFmtId="0" fontId="39" fillId="14" borderId="7" applyNumberFormat="0" applyAlignment="0" applyProtection="0"/>
    <xf numFmtId="0" fontId="40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7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3" fontId="19" fillId="0" borderId="10" xfId="50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3" fontId="6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24" fillId="0" borderId="10" xfId="50" applyNumberFormat="1" applyFont="1" applyFill="1" applyBorder="1" applyAlignment="1">
      <alignment horizontal="center" vertical="center"/>
      <protection/>
    </xf>
    <xf numFmtId="3" fontId="6" fillId="0" borderId="10" xfId="50" applyNumberFormat="1" applyFont="1" applyFill="1" applyBorder="1" applyAlignment="1">
      <alignment horizontal="center" vertical="center"/>
      <protection/>
    </xf>
    <xf numFmtId="3" fontId="14" fillId="0" borderId="10" xfId="50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3" fontId="22" fillId="0" borderId="10" xfId="50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3" fontId="23" fillId="0" borderId="10" xfId="50" applyNumberFormat="1" applyFont="1" applyFill="1" applyBorder="1" applyAlignment="1">
      <alignment horizontal="center" vertical="center"/>
      <protection/>
    </xf>
    <xf numFmtId="3" fontId="14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6" fillId="0" borderId="10" xfId="57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 vertical="center"/>
    </xf>
    <xf numFmtId="0" fontId="14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9" fontId="14" fillId="0" borderId="10" xfId="56" applyNumberFormat="1" applyFont="1" applyFill="1" applyBorder="1" applyAlignment="1">
      <alignment horizontal="center" vertical="center" wrapText="1"/>
      <protection/>
    </xf>
    <xf numFmtId="0" fontId="14" fillId="0" borderId="10" xfId="56" applyNumberFormat="1" applyFont="1" applyFill="1" applyBorder="1" applyAlignment="1">
      <alignment horizontal="left" vertical="center" wrapText="1"/>
      <protection/>
    </xf>
    <xf numFmtId="49" fontId="19" fillId="0" borderId="10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0" fontId="19" fillId="0" borderId="10" xfId="56" applyNumberFormat="1" applyFont="1" applyFill="1" applyBorder="1" applyAlignment="1">
      <alignment horizontal="left" vertical="center" wrapText="1"/>
      <protection/>
    </xf>
    <xf numFmtId="49" fontId="2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3" fontId="29" fillId="0" borderId="10" xfId="50" applyNumberFormat="1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left" vertical="center"/>
    </xf>
    <xf numFmtId="0" fontId="28" fillId="0" borderId="0" xfId="0" applyFont="1" applyFill="1" applyAlignment="1">
      <alignment horizontal="center" wrapText="1"/>
    </xf>
    <xf numFmtId="0" fontId="28" fillId="0" borderId="0" xfId="64" applyFont="1" applyFill="1" applyAlignment="1">
      <alignment horizontal="center" wrapText="1"/>
      <protection/>
    </xf>
    <xf numFmtId="0" fontId="20" fillId="0" borderId="0" xfId="0" applyNumberFormat="1" applyFont="1" applyFill="1" applyAlignment="1">
      <alignment horizontal="left"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horizontal="center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0" fontId="2" fillId="0" borderId="11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6" fillId="0" borderId="10" xfId="56" applyNumberFormat="1" applyFont="1" applyFill="1" applyBorder="1" applyAlignment="1">
      <alignment horizontal="left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28" xfId="56"/>
    <cellStyle name="Обычный_дод _2_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4"/>
  <sheetViews>
    <sheetView showZeros="0" view="pageBreakPreview" zoomScale="84" zoomScaleSheetLayoutView="84" zoomScalePageLayoutView="0" workbookViewId="0" topLeftCell="A1">
      <pane xSplit="4" ySplit="11" topLeftCell="I84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04" sqref="C104"/>
    </sheetView>
  </sheetViews>
  <sheetFormatPr defaultColWidth="9.125" defaultRowHeight="12.75"/>
  <cols>
    <col min="1" max="1" width="12.00390625" style="111" customWidth="1"/>
    <col min="2" max="2" width="12.125" style="33" customWidth="1"/>
    <col min="3" max="3" width="12.00390625" style="33" customWidth="1"/>
    <col min="4" max="4" width="60.125" style="112" customWidth="1"/>
    <col min="5" max="5" width="17.625" style="33" customWidth="1"/>
    <col min="6" max="6" width="17.125" style="33" customWidth="1"/>
    <col min="7" max="7" width="15.375" style="33" customWidth="1"/>
    <col min="8" max="8" width="14.125" style="33" customWidth="1"/>
    <col min="9" max="9" width="15.125" style="33" customWidth="1"/>
    <col min="10" max="10" width="16.625" style="33" customWidth="1"/>
    <col min="11" max="11" width="14.00390625" style="33" customWidth="1"/>
    <col min="12" max="12" width="14.625" style="33" customWidth="1"/>
    <col min="13" max="13" width="14.375" style="33" customWidth="1"/>
    <col min="14" max="14" width="11.75390625" style="33" customWidth="1"/>
    <col min="15" max="15" width="17.25390625" style="33" customWidth="1"/>
    <col min="16" max="16" width="17.375" style="33" customWidth="1"/>
    <col min="17" max="16384" width="9.125" style="42" customWidth="1"/>
  </cols>
  <sheetData>
    <row r="1" spans="1:16" s="13" customFormat="1" ht="18.75" customHeight="1">
      <c r="A1" s="16"/>
      <c r="B1" s="16"/>
      <c r="C1" s="16"/>
      <c r="D1" s="101"/>
      <c r="E1" s="16"/>
      <c r="F1" s="16"/>
      <c r="G1" s="16"/>
      <c r="H1" s="16"/>
      <c r="I1" s="16"/>
      <c r="J1" s="16"/>
      <c r="K1" s="16"/>
      <c r="L1" s="16"/>
      <c r="M1" s="16"/>
      <c r="N1" s="94" t="s">
        <v>39</v>
      </c>
      <c r="O1" s="94"/>
      <c r="P1" s="94"/>
    </row>
    <row r="2" spans="1:16" s="13" customFormat="1" ht="18.75" customHeight="1">
      <c r="A2" s="16"/>
      <c r="B2" s="16"/>
      <c r="C2" s="16"/>
      <c r="D2" s="101"/>
      <c r="E2" s="16"/>
      <c r="F2" s="16"/>
      <c r="G2" s="16"/>
      <c r="H2" s="16"/>
      <c r="I2" s="16"/>
      <c r="J2" s="16"/>
      <c r="K2" s="16"/>
      <c r="L2" s="16"/>
      <c r="M2" s="16"/>
      <c r="N2" s="87" t="s">
        <v>215</v>
      </c>
      <c r="O2" s="87"/>
      <c r="P2" s="87"/>
    </row>
    <row r="3" spans="1:16" ht="15.75" customHeight="1">
      <c r="A3" s="102"/>
      <c r="B3" s="103"/>
      <c r="C3" s="103"/>
      <c r="D3" s="104"/>
      <c r="E3" s="17"/>
      <c r="F3" s="17"/>
      <c r="G3" s="17"/>
      <c r="H3" s="17"/>
      <c r="I3" s="17"/>
      <c r="J3" s="17"/>
      <c r="K3" s="17"/>
      <c r="L3" s="17"/>
      <c r="M3" s="17"/>
      <c r="N3" s="88" t="s">
        <v>253</v>
      </c>
      <c r="O3" s="88"/>
      <c r="P3" s="88"/>
    </row>
    <row r="4" spans="1:16" ht="15.75" customHeight="1">
      <c r="A4" s="102"/>
      <c r="B4" s="103"/>
      <c r="C4" s="103"/>
      <c r="D4" s="104"/>
      <c r="E4" s="17"/>
      <c r="F4" s="17"/>
      <c r="G4" s="17"/>
      <c r="H4" s="17"/>
      <c r="I4" s="17"/>
      <c r="J4" s="17"/>
      <c r="K4" s="17"/>
      <c r="L4" s="17"/>
      <c r="M4" s="17"/>
      <c r="N4" s="88" t="s">
        <v>254</v>
      </c>
      <c r="O4" s="88"/>
      <c r="P4" s="88"/>
    </row>
    <row r="5" spans="1:16" ht="41.25" customHeight="1">
      <c r="A5" s="99" t="s">
        <v>214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41.25" customHeight="1">
      <c r="A6" s="100">
        <v>2010000000</v>
      </c>
      <c r="B6" s="100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8.75">
      <c r="A7" s="90" t="s">
        <v>74</v>
      </c>
      <c r="B7" s="90"/>
      <c r="C7" s="19"/>
      <c r="D7" s="105"/>
      <c r="E7" s="19"/>
      <c r="F7" s="19"/>
      <c r="G7" s="20"/>
      <c r="H7" s="19"/>
      <c r="I7" s="19"/>
      <c r="J7" s="45"/>
      <c r="K7" s="34"/>
      <c r="L7" s="34"/>
      <c r="M7" s="34"/>
      <c r="N7" s="34"/>
      <c r="O7" s="34"/>
      <c r="P7" s="46" t="s">
        <v>125</v>
      </c>
    </row>
    <row r="8" spans="1:16" ht="21.75" customHeight="1">
      <c r="A8" s="91" t="s">
        <v>117</v>
      </c>
      <c r="B8" s="91" t="s">
        <v>68</v>
      </c>
      <c r="C8" s="91" t="s">
        <v>69</v>
      </c>
      <c r="D8" s="93" t="s">
        <v>113</v>
      </c>
      <c r="E8" s="98" t="s">
        <v>65</v>
      </c>
      <c r="F8" s="98"/>
      <c r="G8" s="98"/>
      <c r="H8" s="98"/>
      <c r="I8" s="98"/>
      <c r="J8" s="98" t="s">
        <v>66</v>
      </c>
      <c r="K8" s="98"/>
      <c r="L8" s="98"/>
      <c r="M8" s="98"/>
      <c r="N8" s="98"/>
      <c r="O8" s="98"/>
      <c r="P8" s="95" t="s">
        <v>67</v>
      </c>
    </row>
    <row r="9" spans="1:16" ht="16.5" customHeight="1">
      <c r="A9" s="91"/>
      <c r="B9" s="91"/>
      <c r="C9" s="91"/>
      <c r="D9" s="93"/>
      <c r="E9" s="93" t="s">
        <v>138</v>
      </c>
      <c r="F9" s="92" t="s">
        <v>30</v>
      </c>
      <c r="G9" s="93" t="s">
        <v>31</v>
      </c>
      <c r="H9" s="93"/>
      <c r="I9" s="92" t="s">
        <v>32</v>
      </c>
      <c r="J9" s="93" t="s">
        <v>138</v>
      </c>
      <c r="K9" s="93" t="s">
        <v>139</v>
      </c>
      <c r="L9" s="92" t="s">
        <v>30</v>
      </c>
      <c r="M9" s="93" t="s">
        <v>31</v>
      </c>
      <c r="N9" s="93"/>
      <c r="O9" s="92" t="s">
        <v>32</v>
      </c>
      <c r="P9" s="95"/>
    </row>
    <row r="10" spans="1:16" ht="20.25" customHeight="1">
      <c r="A10" s="91"/>
      <c r="B10" s="91"/>
      <c r="C10" s="91"/>
      <c r="D10" s="93"/>
      <c r="E10" s="93"/>
      <c r="F10" s="92"/>
      <c r="G10" s="93" t="s">
        <v>33</v>
      </c>
      <c r="H10" s="93" t="s">
        <v>34</v>
      </c>
      <c r="I10" s="92"/>
      <c r="J10" s="93"/>
      <c r="K10" s="93"/>
      <c r="L10" s="92"/>
      <c r="M10" s="93" t="s">
        <v>33</v>
      </c>
      <c r="N10" s="93" t="s">
        <v>34</v>
      </c>
      <c r="O10" s="92"/>
      <c r="P10" s="95"/>
    </row>
    <row r="11" spans="1:16" ht="32.25" customHeight="1">
      <c r="A11" s="91"/>
      <c r="B11" s="91"/>
      <c r="C11" s="91"/>
      <c r="D11" s="93"/>
      <c r="E11" s="93"/>
      <c r="F11" s="92"/>
      <c r="G11" s="93"/>
      <c r="H11" s="93"/>
      <c r="I11" s="92"/>
      <c r="J11" s="93"/>
      <c r="K11" s="93"/>
      <c r="L11" s="92"/>
      <c r="M11" s="93"/>
      <c r="N11" s="93"/>
      <c r="O11" s="92"/>
      <c r="P11" s="95"/>
    </row>
    <row r="12" spans="1:16" s="48" customFormat="1" ht="19.5" customHeight="1">
      <c r="A12" s="5"/>
      <c r="B12" s="5" t="s">
        <v>132</v>
      </c>
      <c r="C12" s="5"/>
      <c r="D12" s="5" t="s">
        <v>131</v>
      </c>
      <c r="E12" s="28">
        <v>35445100</v>
      </c>
      <c r="F12" s="28">
        <v>35445100</v>
      </c>
      <c r="G12" s="28">
        <v>25706100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35445100</v>
      </c>
    </row>
    <row r="13" spans="1:16" s="48" customFormat="1" ht="63">
      <c r="A13" s="14" t="str">
        <f>+дод_3!A15</f>
        <v>0110150</v>
      </c>
      <c r="B13" s="14" t="str">
        <f>+дод_3!B15</f>
        <v>0150</v>
      </c>
      <c r="C13" s="14" t="str">
        <f>+дод_3!C15</f>
        <v>0111</v>
      </c>
      <c r="D13" s="2" t="str">
        <f>+дод_3!D15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</c>
      <c r="E13" s="27">
        <v>35445100</v>
      </c>
      <c r="F13" s="27">
        <v>35445100</v>
      </c>
      <c r="G13" s="27">
        <v>25706100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35445100</v>
      </c>
    </row>
    <row r="14" spans="1:16" s="48" customFormat="1" ht="15.75">
      <c r="A14" s="5"/>
      <c r="B14" s="5" t="s">
        <v>133</v>
      </c>
      <c r="C14" s="5"/>
      <c r="D14" s="5" t="s">
        <v>130</v>
      </c>
      <c r="E14" s="23">
        <v>1298689210</v>
      </c>
      <c r="F14" s="23">
        <v>1298689210</v>
      </c>
      <c r="G14" s="23">
        <v>349518074</v>
      </c>
      <c r="H14" s="23">
        <v>131936020</v>
      </c>
      <c r="I14" s="23">
        <v>0</v>
      </c>
      <c r="J14" s="23">
        <v>56364654</v>
      </c>
      <c r="K14" s="23">
        <v>0</v>
      </c>
      <c r="L14" s="23">
        <v>56305140</v>
      </c>
      <c r="M14" s="23">
        <v>4627601</v>
      </c>
      <c r="N14" s="23">
        <v>3527638</v>
      </c>
      <c r="O14" s="23">
        <v>59514</v>
      </c>
      <c r="P14" s="23">
        <v>1355053864</v>
      </c>
    </row>
    <row r="15" spans="1:16" s="48" customFormat="1" ht="42.75" customHeight="1">
      <c r="A15" s="14" t="str">
        <f>+дод_3!A24</f>
        <v>0611021</v>
      </c>
      <c r="B15" s="14" t="str">
        <f>+дод_3!B24</f>
        <v>1021</v>
      </c>
      <c r="C15" s="14" t="str">
        <f>+дод_3!C24</f>
        <v>0921</v>
      </c>
      <c r="D15" s="2" t="str">
        <f>+дод_3!D24</f>
        <v>Надання загальної середньої освіти закладами загальної середньої освіти за рахунок коштів місцевого бюджету</v>
      </c>
      <c r="E15" s="27">
        <v>68998901</v>
      </c>
      <c r="F15" s="27">
        <v>68998901</v>
      </c>
      <c r="G15" s="27">
        <v>39441421</v>
      </c>
      <c r="H15" s="27">
        <v>20600575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68998901</v>
      </c>
    </row>
    <row r="16" spans="1:16" s="48" customFormat="1" ht="63.75" customHeight="1">
      <c r="A16" s="14" t="str">
        <f>+дод_3!A25</f>
        <v>0611022</v>
      </c>
      <c r="B16" s="14" t="str">
        <f>+дод_3!B25</f>
        <v>1022</v>
      </c>
      <c r="C16" s="14" t="str">
        <f>+дод_3!C25</f>
        <v>0922</v>
      </c>
      <c r="D16" s="2" t="str">
        <f>+дод_3!D25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v>
      </c>
      <c r="E16" s="27">
        <v>104940929</v>
      </c>
      <c r="F16" s="27">
        <v>104940929</v>
      </c>
      <c r="G16" s="27">
        <v>59328150</v>
      </c>
      <c r="H16" s="27">
        <v>32273493</v>
      </c>
      <c r="I16" s="27">
        <v>0</v>
      </c>
      <c r="J16" s="27">
        <v>69215</v>
      </c>
      <c r="K16" s="27">
        <v>0</v>
      </c>
      <c r="L16" s="27">
        <v>69215</v>
      </c>
      <c r="M16" s="27">
        <v>0</v>
      </c>
      <c r="N16" s="27">
        <v>35284</v>
      </c>
      <c r="O16" s="27">
        <v>0</v>
      </c>
      <c r="P16" s="27">
        <v>105010144</v>
      </c>
    </row>
    <row r="17" spans="1:16" s="48" customFormat="1" ht="57.75" customHeight="1">
      <c r="A17" s="14" t="str">
        <f>+дод_3!A26</f>
        <v>0611023</v>
      </c>
      <c r="B17" s="14" t="str">
        <f>+дод_3!B26</f>
        <v>1023</v>
      </c>
      <c r="C17" s="14" t="str">
        <f>+дод_3!C26</f>
        <v>0922</v>
      </c>
      <c r="D17" s="2" t="str">
        <f>+дод_3!D26</f>
        <v>Надання загальної середньої освіти спеціалізованими закладами загальної середньої освіти за рахунок коштів місцевого бюджету</v>
      </c>
      <c r="E17" s="27">
        <v>51246960</v>
      </c>
      <c r="F17" s="27">
        <v>51246960</v>
      </c>
      <c r="G17" s="27">
        <v>23120589</v>
      </c>
      <c r="H17" s="27">
        <v>21651795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51246960</v>
      </c>
    </row>
    <row r="18" spans="1:16" s="48" customFormat="1" ht="69.75" customHeight="1">
      <c r="A18" s="14" t="str">
        <f>+дод_3!A27</f>
        <v>0611025</v>
      </c>
      <c r="B18" s="14" t="str">
        <f>+дод_3!B27</f>
        <v>1025</v>
      </c>
      <c r="C18" s="14" t="str">
        <f>+дод_3!C27</f>
        <v>0922</v>
      </c>
      <c r="D18" s="2" t="str">
        <f>+дод_3!D27</f>
        <v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v>
      </c>
      <c r="E18" s="27">
        <v>9464169</v>
      </c>
      <c r="F18" s="27">
        <v>9464169</v>
      </c>
      <c r="G18" s="27">
        <v>3954760</v>
      </c>
      <c r="H18" s="27">
        <v>4608320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9464169</v>
      </c>
    </row>
    <row r="19" spans="1:16" s="48" customFormat="1" ht="31.5">
      <c r="A19" s="14" t="str">
        <f>+дод_3!A28</f>
        <v>0611070</v>
      </c>
      <c r="B19" s="14" t="str">
        <f>+дод_3!B28</f>
        <v>1070</v>
      </c>
      <c r="C19" s="14" t="str">
        <f>+дод_3!C28</f>
        <v>0960</v>
      </c>
      <c r="D19" s="2" t="str">
        <f>+дод_3!D28</f>
        <v>Надання позашкільної освіти закладами позашкільної освіти, заходи із позашкільної роботи з дітьми</v>
      </c>
      <c r="E19" s="27">
        <v>54220174</v>
      </c>
      <c r="F19" s="27">
        <v>54220174</v>
      </c>
      <c r="G19" s="27">
        <v>40510237</v>
      </c>
      <c r="H19" s="27">
        <v>4707995</v>
      </c>
      <c r="I19" s="27">
        <v>0</v>
      </c>
      <c r="J19" s="27">
        <v>758396</v>
      </c>
      <c r="K19" s="27">
        <v>0</v>
      </c>
      <c r="L19" s="27">
        <v>758396</v>
      </c>
      <c r="M19" s="27">
        <v>317820</v>
      </c>
      <c r="N19" s="27">
        <v>214368</v>
      </c>
      <c r="O19" s="27">
        <v>0</v>
      </c>
      <c r="P19" s="27">
        <v>54978570</v>
      </c>
    </row>
    <row r="20" spans="1:16" s="48" customFormat="1" ht="47.25">
      <c r="A20" s="14" t="str">
        <f>+дод_3!A29</f>
        <v>0611091</v>
      </c>
      <c r="B20" s="14" t="str">
        <f>+дод_3!B29</f>
        <v>1091</v>
      </c>
      <c r="C20" s="14" t="str">
        <f>+дод_3!C29</f>
        <v>0930</v>
      </c>
      <c r="D20" s="2" t="str">
        <f>+дод_3!D29</f>
        <v>Підготовка кадрів закладами професійної (професійно-технічної) освіти та іншими закладами освіти за рахунок коштів місцевого бюджету</v>
      </c>
      <c r="E20" s="27">
        <v>272406278</v>
      </c>
      <c r="F20" s="27">
        <v>272406278</v>
      </c>
      <c r="G20" s="27">
        <v>155307279</v>
      </c>
      <c r="H20" s="27">
        <v>46218470</v>
      </c>
      <c r="I20" s="27">
        <v>0</v>
      </c>
      <c r="J20" s="27">
        <v>9375740</v>
      </c>
      <c r="K20" s="27">
        <v>0</v>
      </c>
      <c r="L20" s="27">
        <v>9375740</v>
      </c>
      <c r="M20" s="27">
        <v>3138704</v>
      </c>
      <c r="N20" s="27">
        <v>2988454</v>
      </c>
      <c r="O20" s="27">
        <v>0</v>
      </c>
      <c r="P20" s="27">
        <v>281782018</v>
      </c>
    </row>
    <row r="21" spans="1:16" s="48" customFormat="1" ht="31.5">
      <c r="A21" s="14" t="str">
        <f>+дод_3!A30</f>
        <v>0611101</v>
      </c>
      <c r="B21" s="14">
        <f>+дод_3!B30</f>
        <v>1101</v>
      </c>
      <c r="C21" s="14" t="str">
        <f>+дод_3!C30</f>
        <v>0941</v>
      </c>
      <c r="D21" s="2" t="str">
        <f>+дод_3!D30</f>
        <v>Підготовка кадрів закладами фахової передвищої освіти за рахунок коштів місцевого бюджету</v>
      </c>
      <c r="E21" s="27">
        <v>347815204</v>
      </c>
      <c r="F21" s="27">
        <v>347815204</v>
      </c>
      <c r="G21" s="27">
        <v>0</v>
      </c>
      <c r="H21" s="27">
        <v>0</v>
      </c>
      <c r="I21" s="27">
        <v>0</v>
      </c>
      <c r="J21" s="27">
        <v>25163479</v>
      </c>
      <c r="K21" s="27">
        <v>0</v>
      </c>
      <c r="L21" s="27">
        <v>25163479</v>
      </c>
      <c r="M21" s="27">
        <v>0</v>
      </c>
      <c r="N21" s="27">
        <v>0</v>
      </c>
      <c r="O21" s="27">
        <v>0</v>
      </c>
      <c r="P21" s="27">
        <v>372978683</v>
      </c>
    </row>
    <row r="22" spans="1:16" s="48" customFormat="1" ht="31.5">
      <c r="A22" s="14">
        <f>+дод_3!A78</f>
        <v>1011101</v>
      </c>
      <c r="B22" s="14">
        <f>+дод_3!B78</f>
        <v>1101</v>
      </c>
      <c r="C22" s="14" t="str">
        <f>+дод_3!C78</f>
        <v>0941</v>
      </c>
      <c r="D22" s="2" t="s">
        <v>153</v>
      </c>
      <c r="E22" s="27">
        <v>102980017</v>
      </c>
      <c r="F22" s="27">
        <v>102980017</v>
      </c>
      <c r="G22" s="27">
        <v>0</v>
      </c>
      <c r="H22" s="27">
        <v>0</v>
      </c>
      <c r="I22" s="27">
        <v>0</v>
      </c>
      <c r="J22" s="27">
        <v>2526132</v>
      </c>
      <c r="K22" s="27">
        <v>0</v>
      </c>
      <c r="L22" s="27">
        <v>2466618</v>
      </c>
      <c r="M22" s="27">
        <v>0</v>
      </c>
      <c r="N22" s="27">
        <v>0</v>
      </c>
      <c r="O22" s="27">
        <v>59514</v>
      </c>
      <c r="P22" s="27">
        <v>105506149</v>
      </c>
    </row>
    <row r="23" spans="1:16" s="48" customFormat="1" ht="31.5">
      <c r="A23" s="14" t="str">
        <f>+дод_3!A51</f>
        <v>0711101</v>
      </c>
      <c r="B23" s="14">
        <f>+дод_3!B51</f>
        <v>1101</v>
      </c>
      <c r="C23" s="14" t="str">
        <f>+дод_3!C51</f>
        <v>0941</v>
      </c>
      <c r="D23" s="2" t="s">
        <v>153</v>
      </c>
      <c r="E23" s="27">
        <v>114082889</v>
      </c>
      <c r="F23" s="27">
        <v>114082889</v>
      </c>
      <c r="G23" s="27">
        <v>0</v>
      </c>
      <c r="H23" s="27">
        <v>0</v>
      </c>
      <c r="I23" s="27">
        <v>0</v>
      </c>
      <c r="J23" s="27">
        <v>8165913</v>
      </c>
      <c r="K23" s="27">
        <v>0</v>
      </c>
      <c r="L23" s="27">
        <v>8165913</v>
      </c>
      <c r="M23" s="27">
        <v>0</v>
      </c>
      <c r="N23" s="27">
        <v>0</v>
      </c>
      <c r="O23" s="27">
        <v>0</v>
      </c>
      <c r="P23" s="27">
        <v>122248802</v>
      </c>
    </row>
    <row r="24" spans="1:16" s="48" customFormat="1" ht="15.75">
      <c r="A24" s="14" t="str">
        <f>+дод_3!A31</f>
        <v>0611110</v>
      </c>
      <c r="B24" s="14" t="str">
        <f>+дод_3!B31</f>
        <v>1110</v>
      </c>
      <c r="C24" s="14" t="str">
        <f>+дод_3!C31</f>
        <v>0942</v>
      </c>
      <c r="D24" s="2" t="s">
        <v>176</v>
      </c>
      <c r="E24" s="27">
        <v>131853782</v>
      </c>
      <c r="F24" s="27">
        <v>131853782</v>
      </c>
      <c r="G24" s="27">
        <v>0</v>
      </c>
      <c r="H24" s="27">
        <v>0</v>
      </c>
      <c r="I24" s="27">
        <v>0</v>
      </c>
      <c r="J24" s="27">
        <v>8408442</v>
      </c>
      <c r="K24" s="27">
        <v>0</v>
      </c>
      <c r="L24" s="27">
        <v>8408442</v>
      </c>
      <c r="M24" s="27">
        <v>0</v>
      </c>
      <c r="N24" s="27">
        <v>0</v>
      </c>
      <c r="O24" s="27">
        <v>0</v>
      </c>
      <c r="P24" s="27">
        <v>140262224</v>
      </c>
    </row>
    <row r="25" spans="1:16" s="48" customFormat="1" ht="31.5">
      <c r="A25" s="14" t="str">
        <f>+дод_3!A32</f>
        <v>0611120</v>
      </c>
      <c r="B25" s="14" t="str">
        <f>+дод_3!B32</f>
        <v>1120</v>
      </c>
      <c r="C25" s="14" t="str">
        <f>+дод_3!C32</f>
        <v>0950</v>
      </c>
      <c r="D25" s="2" t="str">
        <f>+дод_3!D32</f>
        <v>Підвищення кваліфікації, перепідготовка кадрів закладами післядипломної освіти</v>
      </c>
      <c r="E25" s="27">
        <v>29898601</v>
      </c>
      <c r="F25" s="27">
        <v>29898601</v>
      </c>
      <c r="G25" s="27">
        <v>22856345</v>
      </c>
      <c r="H25" s="27">
        <v>1743628</v>
      </c>
      <c r="I25" s="27">
        <v>0</v>
      </c>
      <c r="J25" s="27">
        <v>1897337</v>
      </c>
      <c r="K25" s="27">
        <v>0</v>
      </c>
      <c r="L25" s="27">
        <v>1897337</v>
      </c>
      <c r="M25" s="27">
        <v>1171077</v>
      </c>
      <c r="N25" s="27">
        <v>289532</v>
      </c>
      <c r="O25" s="27">
        <v>0</v>
      </c>
      <c r="P25" s="27">
        <v>31795938</v>
      </c>
    </row>
    <row r="26" spans="1:16" s="48" customFormat="1" ht="31.5">
      <c r="A26" s="14" t="str">
        <f>+дод_3!A52</f>
        <v>0711120</v>
      </c>
      <c r="B26" s="14">
        <f>+дод_3!B52</f>
        <v>1120</v>
      </c>
      <c r="C26" s="14" t="str">
        <f>+дод_3!C52</f>
        <v>0950</v>
      </c>
      <c r="D26" s="2" t="str">
        <f>+дод_3!D52</f>
        <v>Підвищення кваліфікації, перепідготовка кадрів закладами післядипломної освіти</v>
      </c>
      <c r="E26" s="27">
        <v>4552420</v>
      </c>
      <c r="F26" s="27">
        <v>4552420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4552420</v>
      </c>
    </row>
    <row r="27" spans="1:16" s="48" customFormat="1" ht="31.5">
      <c r="A27" s="14">
        <f>+дод_3!A79</f>
        <v>1011120</v>
      </c>
      <c r="B27" s="14">
        <f>+дод_3!B79</f>
        <v>1120</v>
      </c>
      <c r="C27" s="14" t="str">
        <f>+дод_3!C79</f>
        <v>0950</v>
      </c>
      <c r="D27" s="2" t="str">
        <f>+дод_3!D79</f>
        <v>Підвищення кваліфікації, перепідготовка кадрів закладами післядипломної освіти</v>
      </c>
      <c r="E27" s="27">
        <v>2899815</v>
      </c>
      <c r="F27" s="27">
        <v>2899815</v>
      </c>
      <c r="G27" s="27">
        <v>2269810</v>
      </c>
      <c r="H27" s="27">
        <v>131744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2899815</v>
      </c>
    </row>
    <row r="28" spans="1:16" s="48" customFormat="1" ht="15.75">
      <c r="A28" s="14" t="str">
        <f>+дод_3!A33</f>
        <v>0611141</v>
      </c>
      <c r="B28" s="14" t="str">
        <f>+дод_3!B33</f>
        <v>1141</v>
      </c>
      <c r="C28" s="14" t="str">
        <f>+дод_3!C33</f>
        <v>0990</v>
      </c>
      <c r="D28" s="2" t="str">
        <f>+дод_3!D33</f>
        <v>Забезпечення діяльності інших закладів у сфері освіти</v>
      </c>
      <c r="E28" s="27">
        <v>3329071</v>
      </c>
      <c r="F28" s="27">
        <v>3329071</v>
      </c>
      <c r="G28" s="27">
        <v>2729483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3329071</v>
      </c>
    </row>
    <row r="29" spans="1:16" s="48" customFormat="1" ht="20.25" customHeight="1">
      <c r="A29" s="5"/>
      <c r="B29" s="5">
        <v>2000</v>
      </c>
      <c r="C29" s="5"/>
      <c r="D29" s="5" t="s">
        <v>134</v>
      </c>
      <c r="E29" s="23">
        <v>611394914</v>
      </c>
      <c r="F29" s="23">
        <v>611394914</v>
      </c>
      <c r="G29" s="23">
        <v>0</v>
      </c>
      <c r="H29" s="23">
        <v>0</v>
      </c>
      <c r="I29" s="23">
        <v>0</v>
      </c>
      <c r="J29" s="23">
        <v>2147670</v>
      </c>
      <c r="K29" s="23">
        <v>0</v>
      </c>
      <c r="L29" s="23">
        <v>2147670</v>
      </c>
      <c r="M29" s="23">
        <v>0</v>
      </c>
      <c r="N29" s="23">
        <v>0</v>
      </c>
      <c r="O29" s="23">
        <v>0</v>
      </c>
      <c r="P29" s="23">
        <v>613542584</v>
      </c>
    </row>
    <row r="30" spans="1:16" s="48" customFormat="1" ht="21.75" customHeight="1">
      <c r="A30" s="14" t="str">
        <f>+дод_3!A37</f>
        <v>0712010</v>
      </c>
      <c r="B30" s="14">
        <f>+дод_3!B37</f>
        <v>2010</v>
      </c>
      <c r="C30" s="14" t="str">
        <f>+дод_3!C37</f>
        <v>0731</v>
      </c>
      <c r="D30" s="2" t="str">
        <f>+дод_3!D37</f>
        <v>Багатопрофільна стаціонарна медична допомога населенню</v>
      </c>
      <c r="E30" s="27">
        <v>54704532</v>
      </c>
      <c r="F30" s="27">
        <v>54704532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54704532</v>
      </c>
    </row>
    <row r="31" spans="1:16" s="48" customFormat="1" ht="22.5" customHeight="1">
      <c r="A31" s="14" t="str">
        <f>+дод_3!A38</f>
        <v>0712020</v>
      </c>
      <c r="B31" s="14">
        <f>+дод_3!B38</f>
        <v>2020</v>
      </c>
      <c r="C31" s="14" t="str">
        <f>+дод_3!C38</f>
        <v>0732</v>
      </c>
      <c r="D31" s="2" t="str">
        <f>+дод_3!D38</f>
        <v>Спеціалізована стаціонарна медична допомога населенню</v>
      </c>
      <c r="E31" s="27">
        <v>157027068</v>
      </c>
      <c r="F31" s="27">
        <v>157027068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157027068</v>
      </c>
    </row>
    <row r="32" spans="1:16" s="48" customFormat="1" ht="18" customHeight="1">
      <c r="A32" s="14" t="str">
        <f>+дод_3!A39</f>
        <v>0712040</v>
      </c>
      <c r="B32" s="14">
        <f>+дод_3!B39</f>
        <v>2040</v>
      </c>
      <c r="C32" s="14" t="str">
        <f>+дод_3!C39</f>
        <v>0734</v>
      </c>
      <c r="D32" s="2" t="str">
        <f>+дод_3!D39</f>
        <v>Санаторно-курортна допомога населенню</v>
      </c>
      <c r="E32" s="27">
        <v>92912607</v>
      </c>
      <c r="F32" s="27">
        <v>92912607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92912607</v>
      </c>
    </row>
    <row r="33" spans="1:16" s="48" customFormat="1" ht="31.5">
      <c r="A33" s="14" t="str">
        <f>+дод_3!A40</f>
        <v>0712050</v>
      </c>
      <c r="B33" s="14">
        <f>+дод_3!B40</f>
        <v>2050</v>
      </c>
      <c r="C33" s="14" t="str">
        <f>+дод_3!C40</f>
        <v>0761</v>
      </c>
      <c r="D33" s="2" t="s">
        <v>149</v>
      </c>
      <c r="E33" s="27">
        <v>115394850</v>
      </c>
      <c r="F33" s="27">
        <v>115394850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115394850</v>
      </c>
    </row>
    <row r="34" spans="1:16" s="48" customFormat="1" ht="15.75">
      <c r="A34" s="14" t="str">
        <f>+дод_3!A43</f>
        <v>0712060</v>
      </c>
      <c r="B34" s="14">
        <f>+дод_3!B43</f>
        <v>2060</v>
      </c>
      <c r="C34" s="14" t="str">
        <f>+дод_3!C43</f>
        <v>0762</v>
      </c>
      <c r="D34" s="2" t="s">
        <v>120</v>
      </c>
      <c r="E34" s="27">
        <v>29815452</v>
      </c>
      <c r="F34" s="27">
        <v>29815452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29815452</v>
      </c>
    </row>
    <row r="35" spans="1:16" s="48" customFormat="1" ht="15.75">
      <c r="A35" s="14" t="str">
        <f>+дод_3!A45</f>
        <v>0712070</v>
      </c>
      <c r="B35" s="14">
        <f>+дод_3!B45</f>
        <v>2070</v>
      </c>
      <c r="C35" s="14" t="str">
        <f>+дод_3!C45</f>
        <v>0724</v>
      </c>
      <c r="D35" s="2" t="s">
        <v>211</v>
      </c>
      <c r="E35" s="27">
        <v>9958414</v>
      </c>
      <c r="F35" s="27">
        <v>9958414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9958414</v>
      </c>
    </row>
    <row r="36" spans="1:16" s="48" customFormat="1" ht="31.5">
      <c r="A36" s="14" t="str">
        <f>+дод_3!A46</f>
        <v>0712090</v>
      </c>
      <c r="B36" s="14">
        <f>+дод_3!B46</f>
        <v>2090</v>
      </c>
      <c r="C36" s="14" t="str">
        <f>+дод_3!C46</f>
        <v>0722</v>
      </c>
      <c r="D36" s="2" t="s">
        <v>111</v>
      </c>
      <c r="E36" s="27">
        <v>48849403</v>
      </c>
      <c r="F36" s="27">
        <v>48849403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48849403</v>
      </c>
    </row>
    <row r="37" spans="1:16" s="48" customFormat="1" ht="15.75">
      <c r="A37" s="14" t="str">
        <f>+дод_3!A47</f>
        <v>0712100</v>
      </c>
      <c r="B37" s="14">
        <f>+дод_3!B47</f>
        <v>2100</v>
      </c>
      <c r="C37" s="14" t="str">
        <f>+дод_3!C47</f>
        <v>0722</v>
      </c>
      <c r="D37" s="2" t="s">
        <v>212</v>
      </c>
      <c r="E37" s="27">
        <v>6432300</v>
      </c>
      <c r="F37" s="27">
        <v>6432300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6432300</v>
      </c>
    </row>
    <row r="38" spans="1:16" s="48" customFormat="1" ht="31.5">
      <c r="A38" s="14" t="str">
        <f>+дод_3!A48</f>
        <v>0712130</v>
      </c>
      <c r="B38" s="14">
        <f>+дод_3!B48</f>
        <v>2130</v>
      </c>
      <c r="C38" s="14" t="str">
        <f>+дод_3!C48</f>
        <v>0763</v>
      </c>
      <c r="D38" s="2" t="s">
        <v>124</v>
      </c>
      <c r="E38" s="27">
        <v>12801522</v>
      </c>
      <c r="F38" s="27">
        <v>12801522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12801522</v>
      </c>
    </row>
    <row r="39" spans="1:16" s="48" customFormat="1" ht="31.5">
      <c r="A39" s="14" t="str">
        <f>+дод_3!A49</f>
        <v>0712151</v>
      </c>
      <c r="B39" s="14">
        <f>+дод_3!B49</f>
        <v>2151</v>
      </c>
      <c r="C39" s="14" t="str">
        <f>+дод_3!C49</f>
        <v>0763</v>
      </c>
      <c r="D39" s="2" t="s">
        <v>147</v>
      </c>
      <c r="E39" s="27">
        <v>83498766</v>
      </c>
      <c r="F39" s="27">
        <v>83498766</v>
      </c>
      <c r="G39" s="27">
        <v>0</v>
      </c>
      <c r="H39" s="27">
        <v>0</v>
      </c>
      <c r="I39" s="27">
        <v>0</v>
      </c>
      <c r="J39" s="27">
        <v>2147670</v>
      </c>
      <c r="K39" s="27">
        <v>0</v>
      </c>
      <c r="L39" s="27">
        <v>2147670</v>
      </c>
      <c r="M39" s="27">
        <v>0</v>
      </c>
      <c r="N39" s="27">
        <v>0</v>
      </c>
      <c r="O39" s="27">
        <v>0</v>
      </c>
      <c r="P39" s="27">
        <v>85646436</v>
      </c>
    </row>
    <row r="40" spans="1:16" s="48" customFormat="1" ht="22.5" customHeight="1">
      <c r="A40" s="5"/>
      <c r="B40" s="5">
        <v>3000</v>
      </c>
      <c r="C40" s="5"/>
      <c r="D40" s="5" t="s">
        <v>135</v>
      </c>
      <c r="E40" s="23">
        <v>497912050</v>
      </c>
      <c r="F40" s="23">
        <v>497912050</v>
      </c>
      <c r="G40" s="23">
        <v>258484745</v>
      </c>
      <c r="H40" s="23">
        <v>87905270</v>
      </c>
      <c r="I40" s="23">
        <v>0</v>
      </c>
      <c r="J40" s="23">
        <v>59878229</v>
      </c>
      <c r="K40" s="23">
        <v>0</v>
      </c>
      <c r="L40" s="23">
        <v>58778829</v>
      </c>
      <c r="M40" s="23">
        <v>0</v>
      </c>
      <c r="N40" s="23">
        <v>65830</v>
      </c>
      <c r="O40" s="23">
        <v>1099400</v>
      </c>
      <c r="P40" s="23">
        <v>557790279</v>
      </c>
    </row>
    <row r="41" spans="1:16" s="48" customFormat="1" ht="31.5">
      <c r="A41" s="59" t="str">
        <f>+дод_3!A56</f>
        <v>0813050</v>
      </c>
      <c r="B41" s="59">
        <f>+дод_3!B56</f>
        <v>3050</v>
      </c>
      <c r="C41" s="59">
        <f>+дод_3!C56</f>
        <v>1070</v>
      </c>
      <c r="D41" s="106" t="str">
        <f>+дод_3!D56</f>
        <v>Пільгове медичне обслуговування осіб, які постраждали внаслідок Чорнобильської катастрофи</v>
      </c>
      <c r="E41" s="27">
        <v>10000000</v>
      </c>
      <c r="F41" s="27">
        <v>10000000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10000000</v>
      </c>
    </row>
    <row r="42" spans="1:16" s="48" customFormat="1" ht="31.5">
      <c r="A42" s="59" t="str">
        <f>+дод_3!A57</f>
        <v>0813090</v>
      </c>
      <c r="B42" s="59">
        <f>+дод_3!B57</f>
        <v>3090</v>
      </c>
      <c r="C42" s="59">
        <f>+дод_3!C57</f>
        <v>1030</v>
      </c>
      <c r="D42" s="106" t="str">
        <f>+дод_3!D57</f>
        <v>Видатки на поховання учасників бойових дій та осіб з інвалідністю внаслідок війни</v>
      </c>
      <c r="E42" s="27">
        <v>3000000</v>
      </c>
      <c r="F42" s="27">
        <v>3000000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3000000</v>
      </c>
    </row>
    <row r="43" spans="1:16" s="48" customFormat="1" ht="47.25">
      <c r="A43" s="59" t="str">
        <f>+дод_3!A58</f>
        <v>0813101</v>
      </c>
      <c r="B43" s="59">
        <f>+дод_3!B58</f>
        <v>3101</v>
      </c>
      <c r="C43" s="59">
        <f>+дод_3!C58</f>
        <v>1010</v>
      </c>
      <c r="D43" s="106" t="str">
        <f>+дод_3!D58</f>
        <v>Забезпечення соціальними послугами стаціонарного догляду з наданням місця для проживання дітей з вадами фізичного та розумового розвитку</v>
      </c>
      <c r="E43" s="27">
        <v>50758800</v>
      </c>
      <c r="F43" s="27">
        <v>50758800</v>
      </c>
      <c r="G43" s="27">
        <v>29982400</v>
      </c>
      <c r="H43" s="27">
        <v>10918000</v>
      </c>
      <c r="I43" s="27">
        <v>0</v>
      </c>
      <c r="J43" s="27">
        <v>4252919</v>
      </c>
      <c r="K43" s="27">
        <v>0</v>
      </c>
      <c r="L43" s="27">
        <v>4252919</v>
      </c>
      <c r="M43" s="27">
        <v>0</v>
      </c>
      <c r="N43" s="27">
        <v>28870</v>
      </c>
      <c r="O43" s="27">
        <v>0</v>
      </c>
      <c r="P43" s="27">
        <v>55011719</v>
      </c>
    </row>
    <row r="44" spans="1:16" s="48" customFormat="1" ht="79.5" customHeight="1">
      <c r="A44" s="59" t="str">
        <f>+дод_3!A59</f>
        <v>0813102</v>
      </c>
      <c r="B44" s="59">
        <f>+дод_3!B59</f>
        <v>3102</v>
      </c>
      <c r="C44" s="59">
        <f>+дод_3!C59</f>
        <v>1020</v>
      </c>
      <c r="D44" s="107" t="s">
        <v>83</v>
      </c>
      <c r="E44" s="27">
        <v>312958376</v>
      </c>
      <c r="F44" s="27">
        <v>312958376</v>
      </c>
      <c r="G44" s="27">
        <v>176624900</v>
      </c>
      <c r="H44" s="27">
        <v>71287300</v>
      </c>
      <c r="I44" s="27">
        <v>0</v>
      </c>
      <c r="J44" s="27">
        <v>55625310</v>
      </c>
      <c r="K44" s="27">
        <v>0</v>
      </c>
      <c r="L44" s="27">
        <v>54525910</v>
      </c>
      <c r="M44" s="27">
        <v>0</v>
      </c>
      <c r="N44" s="27">
        <v>36960</v>
      </c>
      <c r="O44" s="27">
        <v>1099400</v>
      </c>
      <c r="P44" s="27">
        <v>368583686</v>
      </c>
    </row>
    <row r="45" spans="1:16" s="48" customFormat="1" ht="63">
      <c r="A45" s="59" t="str">
        <f>+дод_3!A60</f>
        <v>0813111</v>
      </c>
      <c r="B45" s="59">
        <f>+дод_3!B60</f>
        <v>3111</v>
      </c>
      <c r="C45" s="59">
        <f>+дод_3!C60</f>
        <v>1040</v>
      </c>
      <c r="D45" s="106" t="str">
        <f>+дод_3!D60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45" s="27">
        <v>1822600</v>
      </c>
      <c r="F45" s="27">
        <v>1822600</v>
      </c>
      <c r="G45" s="27">
        <v>1118700</v>
      </c>
      <c r="H45" s="27">
        <v>442800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1822600</v>
      </c>
    </row>
    <row r="46" spans="1:16" s="48" customFormat="1" ht="63">
      <c r="A46" s="59" t="str">
        <f>+дод_3!A69</f>
        <v>0913111</v>
      </c>
      <c r="B46" s="59">
        <f>+дод_3!B69</f>
        <v>3111</v>
      </c>
      <c r="C46" s="59" t="str">
        <f>+дод_3!C69</f>
        <v>1040</v>
      </c>
      <c r="D46" s="106" t="str">
        <f>+дод_3!D69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46" s="27">
        <v>24511236</v>
      </c>
      <c r="F46" s="27">
        <v>24511236</v>
      </c>
      <c r="G46" s="27">
        <v>17306884</v>
      </c>
      <c r="H46" s="27">
        <v>3082170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24511236</v>
      </c>
    </row>
    <row r="47" spans="1:16" s="48" customFormat="1" ht="31.5">
      <c r="A47" s="59" t="str">
        <f>+дод_3!A61</f>
        <v>0813121</v>
      </c>
      <c r="B47" s="59">
        <f>+дод_3!B61</f>
        <v>3121</v>
      </c>
      <c r="C47" s="59">
        <f>+дод_3!C61</f>
        <v>1040</v>
      </c>
      <c r="D47" s="106" t="str">
        <f>+дод_3!D61</f>
        <v>Утримання та забезпечення діяльності центрів соціальних служб </v>
      </c>
      <c r="E47" s="27">
        <v>8050000</v>
      </c>
      <c r="F47" s="27">
        <v>8050000</v>
      </c>
      <c r="G47" s="27">
        <v>5173000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8050000</v>
      </c>
    </row>
    <row r="48" spans="1:16" s="48" customFormat="1" ht="31.5">
      <c r="A48" s="59">
        <f>+дод_3!A82</f>
        <v>1113131</v>
      </c>
      <c r="B48" s="59">
        <f>+дод_3!B82</f>
        <v>3131</v>
      </c>
      <c r="C48" s="59" t="str">
        <f>+дод_3!C82</f>
        <v>1040</v>
      </c>
      <c r="D48" s="106" t="str">
        <f>+дод_3!D82</f>
        <v>Здійснення заходів та реалізація проектів на виконання Державної цільової соціальної програми "Молодь України"</v>
      </c>
      <c r="E48" s="27">
        <v>1386073</v>
      </c>
      <c r="F48" s="27">
        <v>1386073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1386073</v>
      </c>
    </row>
    <row r="49" spans="1:16" s="48" customFormat="1" ht="15.75">
      <c r="A49" s="59">
        <f>+дод_3!A83</f>
        <v>1113133</v>
      </c>
      <c r="B49" s="59">
        <f>+дод_3!B83</f>
        <v>3133</v>
      </c>
      <c r="C49" s="59" t="str">
        <f>+дод_3!C83</f>
        <v>1040</v>
      </c>
      <c r="D49" s="106" t="str">
        <f>+дод_3!D83</f>
        <v>Інші заходи та заклади молодіжної політики</v>
      </c>
      <c r="E49" s="27">
        <v>4109512</v>
      </c>
      <c r="F49" s="27">
        <v>4109512</v>
      </c>
      <c r="G49" s="27">
        <v>2396161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4109512</v>
      </c>
    </row>
    <row r="50" spans="1:16" s="48" customFormat="1" ht="47.25">
      <c r="A50" s="59" t="str">
        <f>+дод_3!A62</f>
        <v>0813171</v>
      </c>
      <c r="B50" s="59">
        <f>+дод_3!B62</f>
        <v>3171</v>
      </c>
      <c r="C50" s="59">
        <f>+дод_3!C62</f>
        <v>1010</v>
      </c>
      <c r="D50" s="106" t="str">
        <f>+дод_3!D62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50" s="27">
        <v>1147453</v>
      </c>
      <c r="F50" s="27">
        <v>1147453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1147453</v>
      </c>
    </row>
    <row r="51" spans="1:16" s="48" customFormat="1" ht="31.5">
      <c r="A51" s="59" t="str">
        <f>+дод_3!A63</f>
        <v>0813200</v>
      </c>
      <c r="B51" s="59">
        <f>+дод_3!B63</f>
        <v>3200</v>
      </c>
      <c r="C51" s="59">
        <f>+дод_3!C63</f>
        <v>1090</v>
      </c>
      <c r="D51" s="106" t="str">
        <f>+дод_3!D63</f>
        <v>Забезпечення обробки інформації з нарахування та виплати допомог і компенсацій</v>
      </c>
      <c r="E51" s="27">
        <v>30280000</v>
      </c>
      <c r="F51" s="27">
        <v>30280000</v>
      </c>
      <c r="G51" s="27">
        <v>22375300</v>
      </c>
      <c r="H51" s="27">
        <v>1115000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30280000</v>
      </c>
    </row>
    <row r="52" spans="1:16" s="48" customFormat="1" ht="31.5">
      <c r="A52" s="59" t="str">
        <f>+дод_3!A64</f>
        <v>0813241</v>
      </c>
      <c r="B52" s="59">
        <f>+дод_3!B64</f>
        <v>3241</v>
      </c>
      <c r="C52" s="59">
        <f>+дод_3!C64</f>
        <v>1090</v>
      </c>
      <c r="D52" s="106" t="str">
        <f>+дод_3!D64</f>
        <v>Забезпечення діяльності інших закладів у сфері соціального захисту і соціального забезпечення</v>
      </c>
      <c r="E52" s="27">
        <v>5642000</v>
      </c>
      <c r="F52" s="27">
        <v>5642000</v>
      </c>
      <c r="G52" s="27">
        <v>3507400</v>
      </c>
      <c r="H52" s="27">
        <v>1060000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5642000</v>
      </c>
    </row>
    <row r="53" spans="1:16" s="48" customFormat="1" ht="31.5">
      <c r="A53" s="59" t="str">
        <f>+дод_3!A65</f>
        <v>0813242</v>
      </c>
      <c r="B53" s="59">
        <f>+дод_3!B65</f>
        <v>3242</v>
      </c>
      <c r="C53" s="59">
        <f>+дод_3!C65</f>
        <v>1090</v>
      </c>
      <c r="D53" s="106" t="s">
        <v>143</v>
      </c>
      <c r="E53" s="27">
        <v>44246000</v>
      </c>
      <c r="F53" s="27">
        <v>44246000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44246000</v>
      </c>
    </row>
    <row r="54" spans="1:16" s="48" customFormat="1" ht="19.5" customHeight="1">
      <c r="A54" s="5"/>
      <c r="B54" s="5">
        <v>4000</v>
      </c>
      <c r="C54" s="5"/>
      <c r="D54" s="5" t="s">
        <v>136</v>
      </c>
      <c r="E54" s="23">
        <v>202485865</v>
      </c>
      <c r="F54" s="23">
        <v>202485865</v>
      </c>
      <c r="G54" s="23">
        <v>61220952</v>
      </c>
      <c r="H54" s="23">
        <v>9100773</v>
      </c>
      <c r="I54" s="23">
        <v>0</v>
      </c>
      <c r="J54" s="23">
        <v>722275</v>
      </c>
      <c r="K54" s="23">
        <v>0</v>
      </c>
      <c r="L54" s="23">
        <v>628275</v>
      </c>
      <c r="M54" s="23">
        <v>0</v>
      </c>
      <c r="N54" s="23">
        <v>172413</v>
      </c>
      <c r="O54" s="23">
        <v>94000</v>
      </c>
      <c r="P54" s="23">
        <v>203208140</v>
      </c>
    </row>
    <row r="55" spans="1:16" s="52" customFormat="1" ht="15.75">
      <c r="A55" s="59" t="str">
        <f>+дод_3!A72</f>
        <v>1014010</v>
      </c>
      <c r="B55" s="59">
        <f>+дод_3!B72</f>
        <v>4010</v>
      </c>
      <c r="C55" s="59" t="str">
        <f>+дод_3!C72</f>
        <v>0821</v>
      </c>
      <c r="D55" s="106" t="str">
        <f>+дод_3!D72</f>
        <v>Фінансова підтримка театрів</v>
      </c>
      <c r="E55" s="27">
        <v>56950535</v>
      </c>
      <c r="F55" s="27">
        <v>56950535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56950535</v>
      </c>
    </row>
    <row r="56" spans="1:16" s="52" customFormat="1" ht="47.25">
      <c r="A56" s="59">
        <f>+дод_3!A73</f>
        <v>1014020</v>
      </c>
      <c r="B56" s="59">
        <f>+дод_3!B73</f>
        <v>4020</v>
      </c>
      <c r="C56" s="59" t="str">
        <f>+дод_3!C73</f>
        <v>0822</v>
      </c>
      <c r="D56" s="106" t="str">
        <f>+дод_3!D73</f>
        <v>Фінансова підтримка фiлармонiй, художніх і музичних колективів, ансамблів, концертних та циркових організацій</v>
      </c>
      <c r="E56" s="27">
        <v>36910885</v>
      </c>
      <c r="F56" s="27">
        <v>36910885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36910885</v>
      </c>
    </row>
    <row r="57" spans="1:16" s="52" customFormat="1" ht="15.75">
      <c r="A57" s="59">
        <f>+дод_3!A74</f>
        <v>1014030</v>
      </c>
      <c r="B57" s="59">
        <f>+дод_3!B74</f>
        <v>4030</v>
      </c>
      <c r="C57" s="59" t="str">
        <f>+дод_3!C74</f>
        <v>0824</v>
      </c>
      <c r="D57" s="106" t="str">
        <f>+дод_3!D74</f>
        <v>Забезпечення діяльності бібліотек</v>
      </c>
      <c r="E57" s="27">
        <v>21255114</v>
      </c>
      <c r="F57" s="27">
        <v>21255114</v>
      </c>
      <c r="G57" s="27">
        <v>16408579</v>
      </c>
      <c r="H57" s="27">
        <v>1061895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21255114</v>
      </c>
    </row>
    <row r="58" spans="1:16" s="52" customFormat="1" ht="15.75">
      <c r="A58" s="59" t="str">
        <f>+дод_3!A53</f>
        <v>0714030</v>
      </c>
      <c r="B58" s="59">
        <f>+дод_3!B53</f>
        <v>4030</v>
      </c>
      <c r="C58" s="59" t="str">
        <f>+дод_3!C53</f>
        <v>0824</v>
      </c>
      <c r="D58" s="106" t="str">
        <f>+дод_3!D53</f>
        <v>Забезпечення діяльності бібліотек</v>
      </c>
      <c r="E58" s="27">
        <v>4290072</v>
      </c>
      <c r="F58" s="27">
        <v>4290072</v>
      </c>
      <c r="G58" s="27">
        <v>2822534</v>
      </c>
      <c r="H58" s="27">
        <v>659200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4290072</v>
      </c>
    </row>
    <row r="59" spans="1:16" s="52" customFormat="1" ht="15.75">
      <c r="A59" s="59">
        <f>+дод_3!A75</f>
        <v>1014040</v>
      </c>
      <c r="B59" s="59">
        <f>+дод_3!B75</f>
        <v>4040</v>
      </c>
      <c r="C59" s="59" t="str">
        <f>+дод_3!C75</f>
        <v>0824</v>
      </c>
      <c r="D59" s="106" t="str">
        <f>+дод_3!D75</f>
        <v>Забезпечення діяльності музеїв i виставок</v>
      </c>
      <c r="E59" s="27">
        <v>61471477</v>
      </c>
      <c r="F59" s="27">
        <v>61471477</v>
      </c>
      <c r="G59" s="27">
        <v>28215124</v>
      </c>
      <c r="H59" s="27">
        <v>4923375</v>
      </c>
      <c r="I59" s="27">
        <v>0</v>
      </c>
      <c r="J59" s="27">
        <v>508775</v>
      </c>
      <c r="K59" s="27">
        <v>0</v>
      </c>
      <c r="L59" s="27">
        <v>449775</v>
      </c>
      <c r="M59" s="27">
        <v>0</v>
      </c>
      <c r="N59" s="27">
        <v>102413</v>
      </c>
      <c r="O59" s="27">
        <v>59000</v>
      </c>
      <c r="P59" s="27">
        <v>61980252</v>
      </c>
    </row>
    <row r="60" spans="1:16" s="52" customFormat="1" ht="31.5">
      <c r="A60" s="59">
        <f>+дод_3!A76</f>
        <v>1014081</v>
      </c>
      <c r="B60" s="59">
        <f>+дод_3!B76</f>
        <v>4081</v>
      </c>
      <c r="C60" s="59" t="str">
        <f>+дод_3!C76</f>
        <v>0829</v>
      </c>
      <c r="D60" s="106" t="str">
        <f>+дод_3!D76</f>
        <v>Забезпечення діяльності інших закладів в галузі культури і мистецтва</v>
      </c>
      <c r="E60" s="27">
        <v>21407782</v>
      </c>
      <c r="F60" s="27">
        <v>21407782</v>
      </c>
      <c r="G60" s="27">
        <v>13774715</v>
      </c>
      <c r="H60" s="27">
        <v>2456303</v>
      </c>
      <c r="I60" s="27">
        <v>0</v>
      </c>
      <c r="J60" s="27">
        <v>213500</v>
      </c>
      <c r="K60" s="27">
        <v>0</v>
      </c>
      <c r="L60" s="27">
        <v>178500</v>
      </c>
      <c r="M60" s="27">
        <v>0</v>
      </c>
      <c r="N60" s="27">
        <v>70000</v>
      </c>
      <c r="O60" s="27">
        <v>35000</v>
      </c>
      <c r="P60" s="27">
        <v>21621282</v>
      </c>
    </row>
    <row r="61" spans="1:16" s="52" customFormat="1" ht="15.75">
      <c r="A61" s="59">
        <f>+дод_3!A77</f>
        <v>1014082</v>
      </c>
      <c r="B61" s="59">
        <f>+дод_3!B77</f>
        <v>4082</v>
      </c>
      <c r="C61" s="59" t="str">
        <f>+дод_3!C77</f>
        <v>0829</v>
      </c>
      <c r="D61" s="106" t="str">
        <f>+дод_3!D77</f>
        <v>Інші заходи в галузі культури і мистецтва</v>
      </c>
      <c r="E61" s="27">
        <v>200000</v>
      </c>
      <c r="F61" s="27">
        <v>200000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200000</v>
      </c>
    </row>
    <row r="62" spans="1:16" s="48" customFormat="1" ht="21" customHeight="1">
      <c r="A62" s="5"/>
      <c r="B62" s="5">
        <v>5000</v>
      </c>
      <c r="C62" s="5"/>
      <c r="D62" s="5" t="s">
        <v>115</v>
      </c>
      <c r="E62" s="23">
        <v>190987580</v>
      </c>
      <c r="F62" s="23">
        <v>190987580</v>
      </c>
      <c r="G62" s="23">
        <v>64393285</v>
      </c>
      <c r="H62" s="23">
        <v>11613871</v>
      </c>
      <c r="I62" s="23">
        <v>0</v>
      </c>
      <c r="J62" s="23">
        <v>813620</v>
      </c>
      <c r="K62" s="23">
        <v>0</v>
      </c>
      <c r="L62" s="23">
        <v>813620</v>
      </c>
      <c r="M62" s="23">
        <v>152100</v>
      </c>
      <c r="N62" s="23">
        <v>180194</v>
      </c>
      <c r="O62" s="23">
        <v>0</v>
      </c>
      <c r="P62" s="23">
        <v>191801200</v>
      </c>
    </row>
    <row r="63" spans="1:16" s="52" customFormat="1" ht="31.5">
      <c r="A63" s="59">
        <f>+дод_3!A84</f>
        <v>1115011</v>
      </c>
      <c r="B63" s="59">
        <f>+дод_3!B84</f>
        <v>5011</v>
      </c>
      <c r="C63" s="59" t="str">
        <f>+дод_3!C84</f>
        <v>0810</v>
      </c>
      <c r="D63" s="106" t="str">
        <f>+дод_3!D84</f>
        <v>Проведення навчально-тренувальних зборів і змагань з олімпійських видів спорту</v>
      </c>
      <c r="E63" s="27">
        <v>30000000</v>
      </c>
      <c r="F63" s="27">
        <v>30000000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30000000</v>
      </c>
    </row>
    <row r="64" spans="1:16" s="52" customFormat="1" ht="31.5">
      <c r="A64" s="59">
        <f>+дод_3!A85</f>
        <v>1115012</v>
      </c>
      <c r="B64" s="59">
        <f>+дод_3!B85</f>
        <v>5012</v>
      </c>
      <c r="C64" s="59" t="str">
        <f>+дод_3!C85</f>
        <v>0810</v>
      </c>
      <c r="D64" s="106" t="str">
        <f>+дод_3!D85</f>
        <v>Проведення навчально-тренувальних зборів і змагань з неолімпійських видів спорту</v>
      </c>
      <c r="E64" s="27">
        <v>17772118</v>
      </c>
      <c r="F64" s="27">
        <v>17772118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17772118</v>
      </c>
    </row>
    <row r="65" spans="1:16" s="52" customFormat="1" ht="31.5">
      <c r="A65" s="59">
        <f>+дод_3!A86</f>
        <v>1115021</v>
      </c>
      <c r="B65" s="59">
        <f>+дод_3!B86</f>
        <v>5021</v>
      </c>
      <c r="C65" s="59" t="str">
        <f>+дод_3!C86</f>
        <v>0810</v>
      </c>
      <c r="D65" s="106" t="str">
        <f>+дод_3!D86</f>
        <v>Утримання центрів фізичної культури і спорту осіб з інвалідністю і реабілітаційних шкіл</v>
      </c>
      <c r="E65" s="27">
        <v>15214379</v>
      </c>
      <c r="F65" s="27">
        <v>15214379</v>
      </c>
      <c r="G65" s="27">
        <v>12289646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15214379</v>
      </c>
    </row>
    <row r="66" spans="1:16" s="52" customFormat="1" ht="31.5">
      <c r="A66" s="59">
        <f>+дод_3!A87</f>
        <v>1115022</v>
      </c>
      <c r="B66" s="59">
        <f>+дод_3!B87</f>
        <v>5022</v>
      </c>
      <c r="C66" s="59" t="str">
        <f>+дод_3!C87</f>
        <v>0810</v>
      </c>
      <c r="D66" s="106" t="str">
        <f>+дод_3!D87</f>
        <v>Проведення навчально-тренувальних зборів і змагань та заходів зі спорту осіб з інвалідністю</v>
      </c>
      <c r="E66" s="27">
        <v>156343</v>
      </c>
      <c r="F66" s="27">
        <v>156343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156343</v>
      </c>
    </row>
    <row r="67" spans="1:16" s="52" customFormat="1" ht="31.5">
      <c r="A67" s="59">
        <f>+дод_3!A88</f>
        <v>1115031</v>
      </c>
      <c r="B67" s="59">
        <f>+дод_3!B88</f>
        <v>5031</v>
      </c>
      <c r="C67" s="59" t="str">
        <f>+дод_3!C88</f>
        <v>0810</v>
      </c>
      <c r="D67" s="106" t="str">
        <f>+дод_3!D88</f>
        <v>Утримання та навчально-тренувальна робота комунальних дитячо-юнацьких спортивних шкіл</v>
      </c>
      <c r="E67" s="27">
        <v>40532000</v>
      </c>
      <c r="F67" s="27">
        <v>40532000</v>
      </c>
      <c r="G67" s="27">
        <v>25611180</v>
      </c>
      <c r="H67" s="27">
        <v>7978967</v>
      </c>
      <c r="I67" s="27">
        <v>0</v>
      </c>
      <c r="J67" s="27">
        <v>423620</v>
      </c>
      <c r="K67" s="27">
        <v>0</v>
      </c>
      <c r="L67" s="27">
        <v>423620</v>
      </c>
      <c r="M67" s="27">
        <v>152100</v>
      </c>
      <c r="N67" s="27">
        <v>104378</v>
      </c>
      <c r="O67" s="27">
        <v>0</v>
      </c>
      <c r="P67" s="27">
        <v>40955620</v>
      </c>
    </row>
    <row r="68" spans="1:16" s="52" customFormat="1" ht="31.5">
      <c r="A68" s="59">
        <f>+дод_3!A89</f>
        <v>1115032</v>
      </c>
      <c r="B68" s="59">
        <f>+дод_3!B89</f>
        <v>5032</v>
      </c>
      <c r="C68" s="59" t="str">
        <f>+дод_3!C89</f>
        <v>0810</v>
      </c>
      <c r="D68" s="106" t="str">
        <f>+дод_3!D89</f>
        <v>Фінансова підтримка дитячо-юнацьких спортивних шкіл фізкультурно-спортивних товариств</v>
      </c>
      <c r="E68" s="27">
        <v>33317963</v>
      </c>
      <c r="F68" s="27">
        <v>33317963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33317963</v>
      </c>
    </row>
    <row r="69" spans="1:16" s="52" customFormat="1" ht="30.75" customHeight="1">
      <c r="A69" s="59">
        <f>+дод_3!A90</f>
        <v>1115033</v>
      </c>
      <c r="B69" s="59">
        <f>+дод_3!B90</f>
        <v>5033</v>
      </c>
      <c r="C69" s="59" t="str">
        <f>+дод_3!C90</f>
        <v>0810</v>
      </c>
      <c r="D69" s="106" t="str">
        <f>+дод_3!D90</f>
        <v>Забезпечення підготовки спортсменів школами вищої спортивної майстерності</v>
      </c>
      <c r="E69" s="27">
        <v>32851672</v>
      </c>
      <c r="F69" s="27">
        <v>32851672</v>
      </c>
      <c r="G69" s="27">
        <v>21657315</v>
      </c>
      <c r="H69" s="27">
        <v>3608843</v>
      </c>
      <c r="I69" s="27">
        <v>0</v>
      </c>
      <c r="J69" s="27">
        <v>390000</v>
      </c>
      <c r="K69" s="27">
        <v>0</v>
      </c>
      <c r="L69" s="27">
        <v>390000</v>
      </c>
      <c r="M69" s="27">
        <v>0</v>
      </c>
      <c r="N69" s="27">
        <v>75816</v>
      </c>
      <c r="O69" s="27">
        <v>0</v>
      </c>
      <c r="P69" s="27">
        <v>33241672</v>
      </c>
    </row>
    <row r="70" spans="1:16" s="52" customFormat="1" ht="47.25">
      <c r="A70" s="59">
        <f>+дод_3!A91</f>
        <v>1115042</v>
      </c>
      <c r="B70" s="59">
        <f>+дод_3!B91</f>
        <v>5042</v>
      </c>
      <c r="C70" s="59" t="str">
        <f>+дод_3!C91</f>
        <v>0810</v>
      </c>
      <c r="D70" s="106" t="str">
        <f>+дод_3!D91</f>
        <v>Фінансова підтримка спортивних споруд, які належать громадським об’єднанням фізкультурно-спортивної спрямованості</v>
      </c>
      <c r="E70" s="27">
        <v>1572176</v>
      </c>
      <c r="F70" s="27">
        <v>1572176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1572176</v>
      </c>
    </row>
    <row r="71" spans="1:16" s="52" customFormat="1" ht="47.25">
      <c r="A71" s="59">
        <f>+дод_3!A92</f>
        <v>1115053</v>
      </c>
      <c r="B71" s="59">
        <f>+дод_3!B92</f>
        <v>5053</v>
      </c>
      <c r="C71" s="59" t="str">
        <f>+дод_3!C92</f>
        <v>0810</v>
      </c>
      <c r="D71" s="106" t="str">
        <f>+дод_3!D92</f>
        <v>Фінансова підтримка на утримання місцевих осередків (рад) всеукраїнських об’єднань фізкультурно-спортивної спрямованості</v>
      </c>
      <c r="E71" s="27">
        <v>712574</v>
      </c>
      <c r="F71" s="27">
        <v>712574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712574</v>
      </c>
    </row>
    <row r="72" spans="1:16" s="52" customFormat="1" ht="47.25">
      <c r="A72" s="59">
        <f>+дод_3!A93</f>
        <v>1115061</v>
      </c>
      <c r="B72" s="59">
        <f>+дод_3!B93</f>
        <v>5061</v>
      </c>
      <c r="C72" s="59" t="str">
        <f>+дод_3!C93</f>
        <v>0810</v>
      </c>
      <c r="D72" s="106" t="str">
        <f>+дод_3!D93</f>
        <v>Забезпечення діяльності місцевих центрів фізичного здоров’я населення "Спорт для всіх" та проведення фізкультурно-масових заходів серед населення регіону</v>
      </c>
      <c r="E72" s="27">
        <v>3376256</v>
      </c>
      <c r="F72" s="27">
        <v>3376256</v>
      </c>
      <c r="G72" s="27">
        <v>2238555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3376256</v>
      </c>
    </row>
    <row r="73" spans="1:16" s="52" customFormat="1" ht="48" customHeight="1">
      <c r="A73" s="59">
        <f>+дод_3!A94</f>
        <v>1115062</v>
      </c>
      <c r="B73" s="59">
        <f>+дод_3!B94</f>
        <v>5062</v>
      </c>
      <c r="C73" s="59" t="str">
        <f>+дод_3!C94</f>
        <v>0810</v>
      </c>
      <c r="D73" s="106" t="str">
        <f>+дод_3!D94</f>
        <v>Підтримка спорту вищих досягнень та організацій, які здійснюють фізкультурно-спортивну діяльність в регіоні</v>
      </c>
      <c r="E73" s="27">
        <v>15482099</v>
      </c>
      <c r="F73" s="27">
        <v>15482099</v>
      </c>
      <c r="G73" s="27">
        <v>2596589</v>
      </c>
      <c r="H73" s="27">
        <v>26061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15482099</v>
      </c>
    </row>
    <row r="74" spans="1:16" s="52" customFormat="1" ht="15.75">
      <c r="A74" s="3"/>
      <c r="B74" s="5">
        <v>7000</v>
      </c>
      <c r="C74" s="5"/>
      <c r="D74" s="5" t="s">
        <v>112</v>
      </c>
      <c r="E74" s="108">
        <v>1342000</v>
      </c>
      <c r="F74" s="108">
        <v>1342000</v>
      </c>
      <c r="G74" s="108">
        <v>0</v>
      </c>
      <c r="H74" s="108">
        <v>0</v>
      </c>
      <c r="I74" s="108">
        <v>0</v>
      </c>
      <c r="J74" s="108">
        <v>177961200</v>
      </c>
      <c r="K74" s="108">
        <v>0</v>
      </c>
      <c r="L74" s="108">
        <v>177961200</v>
      </c>
      <c r="M74" s="108">
        <v>0</v>
      </c>
      <c r="N74" s="108">
        <v>0</v>
      </c>
      <c r="O74" s="108">
        <v>0</v>
      </c>
      <c r="P74" s="108">
        <v>179303200</v>
      </c>
    </row>
    <row r="75" spans="1:16" s="52" customFormat="1" ht="15.75">
      <c r="A75" s="109"/>
      <c r="B75" s="109" t="s">
        <v>251</v>
      </c>
      <c r="C75" s="109"/>
      <c r="D75" s="109" t="s">
        <v>252</v>
      </c>
      <c r="E75" s="108">
        <v>1342000</v>
      </c>
      <c r="F75" s="108">
        <v>1342000</v>
      </c>
      <c r="G75" s="108">
        <v>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8">
        <v>1342000</v>
      </c>
    </row>
    <row r="76" spans="1:16" s="52" customFormat="1" ht="31.5">
      <c r="A76" s="59" t="str">
        <f>дод_3!A16</f>
        <v>0117370</v>
      </c>
      <c r="B76" s="59" t="str">
        <f>дод_3!B16</f>
        <v>7370</v>
      </c>
      <c r="C76" s="59" t="str">
        <f>дод_3!C16</f>
        <v>0490</v>
      </c>
      <c r="D76" s="106" t="str">
        <f>дод_3!D16</f>
        <v>Реалізація інших заходів щодо соціально-економічного розвитку територій</v>
      </c>
      <c r="E76" s="27">
        <v>1342000</v>
      </c>
      <c r="F76" s="27">
        <v>1342000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1342000</v>
      </c>
    </row>
    <row r="77" spans="1:16" s="52" customFormat="1" ht="31.5">
      <c r="A77" s="14"/>
      <c r="B77" s="15">
        <v>7400</v>
      </c>
      <c r="C77" s="15"/>
      <c r="D77" s="5" t="s">
        <v>204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177961200</v>
      </c>
      <c r="K77" s="108">
        <v>0</v>
      </c>
      <c r="L77" s="108">
        <v>177961200</v>
      </c>
      <c r="M77" s="108">
        <v>0</v>
      </c>
      <c r="N77" s="108">
        <v>0</v>
      </c>
      <c r="O77" s="108">
        <v>0</v>
      </c>
      <c r="P77" s="108">
        <v>177961200</v>
      </c>
    </row>
    <row r="78" spans="1:16" s="52" customFormat="1" ht="31.5">
      <c r="A78" s="79" t="str">
        <f>+дод_3!A101</f>
        <v>1517462</v>
      </c>
      <c r="B78" s="79" t="str">
        <f>+дод_3!B101</f>
        <v>7462</v>
      </c>
      <c r="C78" s="79" t="str">
        <f>+дод_3!C101</f>
        <v>0456</v>
      </c>
      <c r="D78" s="110" t="s">
        <v>205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177961200</v>
      </c>
      <c r="K78" s="29">
        <v>0</v>
      </c>
      <c r="L78" s="29">
        <v>177961200</v>
      </c>
      <c r="M78" s="29">
        <v>0</v>
      </c>
      <c r="N78" s="29">
        <v>0</v>
      </c>
      <c r="O78" s="29">
        <v>0</v>
      </c>
      <c r="P78" s="29">
        <v>177961200</v>
      </c>
    </row>
    <row r="79" spans="1:16" s="52" customFormat="1" ht="15.75">
      <c r="A79" s="14"/>
      <c r="B79" s="15">
        <v>8000</v>
      </c>
      <c r="C79" s="15"/>
      <c r="D79" s="5" t="s">
        <v>123</v>
      </c>
      <c r="E79" s="23">
        <v>741657981</v>
      </c>
      <c r="F79" s="23">
        <v>93915425</v>
      </c>
      <c r="G79" s="23">
        <v>1492414</v>
      </c>
      <c r="H79" s="23">
        <v>22163</v>
      </c>
      <c r="I79" s="23">
        <v>7627000</v>
      </c>
      <c r="J79" s="23">
        <v>722443000</v>
      </c>
      <c r="K79" s="23">
        <v>0</v>
      </c>
      <c r="L79" s="23">
        <v>0</v>
      </c>
      <c r="M79" s="23">
        <v>0</v>
      </c>
      <c r="N79" s="23">
        <v>0</v>
      </c>
      <c r="O79" s="23">
        <v>722443000</v>
      </c>
      <c r="P79" s="23">
        <v>1464100981</v>
      </c>
    </row>
    <row r="80" spans="1:16" s="52" customFormat="1" ht="20.25" customHeight="1">
      <c r="A80" s="5"/>
      <c r="B80" s="15">
        <v>8100</v>
      </c>
      <c r="C80" s="15"/>
      <c r="D80" s="5" t="s">
        <v>241</v>
      </c>
      <c r="E80" s="23">
        <v>2330000</v>
      </c>
      <c r="F80" s="23">
        <v>2330000</v>
      </c>
      <c r="G80" s="23">
        <v>1492414</v>
      </c>
      <c r="H80" s="23">
        <v>22163</v>
      </c>
      <c r="I80" s="23">
        <v>0</v>
      </c>
      <c r="J80" s="23">
        <v>10598200</v>
      </c>
      <c r="K80" s="23">
        <v>0</v>
      </c>
      <c r="L80" s="23">
        <v>0</v>
      </c>
      <c r="M80" s="23">
        <v>0</v>
      </c>
      <c r="N80" s="23">
        <v>0</v>
      </c>
      <c r="O80" s="23">
        <v>10598200</v>
      </c>
      <c r="P80" s="23">
        <v>12928200</v>
      </c>
    </row>
    <row r="81" spans="1:16" s="52" customFormat="1" ht="15.75">
      <c r="A81" s="59">
        <f>+дод_3!A105</f>
        <v>2918120</v>
      </c>
      <c r="B81" s="59" t="str">
        <f>+дод_3!B105</f>
        <v>8120</v>
      </c>
      <c r="C81" s="59" t="str">
        <f>+дод_3!C105</f>
        <v>0320</v>
      </c>
      <c r="D81" s="106" t="s">
        <v>102</v>
      </c>
      <c r="E81" s="27">
        <v>2330000</v>
      </c>
      <c r="F81" s="27">
        <v>2330000</v>
      </c>
      <c r="G81" s="27">
        <v>1492414</v>
      </c>
      <c r="H81" s="27">
        <v>22163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2330000</v>
      </c>
    </row>
    <row r="82" spans="1:16" s="52" customFormat="1" ht="20.25" customHeight="1">
      <c r="A82" s="59"/>
      <c r="B82" s="15" t="s">
        <v>246</v>
      </c>
      <c r="C82" s="59"/>
      <c r="D82" s="5" t="s">
        <v>241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10598200</v>
      </c>
      <c r="K82" s="23">
        <v>0</v>
      </c>
      <c r="L82" s="23">
        <v>0</v>
      </c>
      <c r="M82" s="23">
        <v>0</v>
      </c>
      <c r="N82" s="23">
        <v>0</v>
      </c>
      <c r="O82" s="23">
        <v>10598200</v>
      </c>
      <c r="P82" s="23">
        <v>10598200</v>
      </c>
    </row>
    <row r="83" spans="1:16" s="52" customFormat="1" ht="15.75">
      <c r="A83" s="59">
        <f>+дод_3!A97</f>
        <v>1218311</v>
      </c>
      <c r="B83" s="59">
        <f>+дод_3!B97</f>
        <v>8311</v>
      </c>
      <c r="C83" s="59" t="str">
        <f>+дод_3!C97</f>
        <v>0511</v>
      </c>
      <c r="D83" s="106" t="str">
        <f>+дод_3!D97</f>
        <v>Охорона та раціональне використання природних ресурсів 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10598200</v>
      </c>
      <c r="K83" s="27">
        <v>0</v>
      </c>
      <c r="L83" s="27">
        <v>0</v>
      </c>
      <c r="M83" s="27">
        <v>0</v>
      </c>
      <c r="N83" s="27">
        <v>0</v>
      </c>
      <c r="O83" s="27">
        <v>10598200</v>
      </c>
      <c r="P83" s="27">
        <v>10598200</v>
      </c>
    </row>
    <row r="84" spans="1:16" s="52" customFormat="1" ht="15.75">
      <c r="A84" s="3"/>
      <c r="B84" s="4">
        <v>8400</v>
      </c>
      <c r="C84" s="3"/>
      <c r="D84" s="5" t="s">
        <v>185</v>
      </c>
      <c r="E84" s="31">
        <v>8966225</v>
      </c>
      <c r="F84" s="31">
        <v>8966225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8966225</v>
      </c>
    </row>
    <row r="85" spans="1:16" s="52" customFormat="1" ht="15.75">
      <c r="A85" s="1" t="s">
        <v>178</v>
      </c>
      <c r="B85" s="59" t="s">
        <v>179</v>
      </c>
      <c r="C85" s="59" t="s">
        <v>180</v>
      </c>
      <c r="D85" s="2" t="s">
        <v>181</v>
      </c>
      <c r="E85" s="27">
        <v>3784819</v>
      </c>
      <c r="F85" s="27">
        <v>3784819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3784819</v>
      </c>
    </row>
    <row r="86" spans="1:16" s="52" customFormat="1" ht="15.75">
      <c r="A86" s="1" t="s">
        <v>182</v>
      </c>
      <c r="B86" s="59" t="s">
        <v>183</v>
      </c>
      <c r="C86" s="59" t="s">
        <v>180</v>
      </c>
      <c r="D86" s="2" t="s">
        <v>184</v>
      </c>
      <c r="E86" s="27">
        <v>5181406</v>
      </c>
      <c r="F86" s="27">
        <v>5181406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5181406</v>
      </c>
    </row>
    <row r="87" spans="1:16" s="52" customFormat="1" ht="15.75">
      <c r="A87" s="15">
        <f>+дод_3!A110</f>
        <v>3718500</v>
      </c>
      <c r="B87" s="15" t="str">
        <f>+дод_3!B110</f>
        <v>8500</v>
      </c>
      <c r="C87" s="15" t="str">
        <f>+дод_3!C110</f>
        <v>0180</v>
      </c>
      <c r="D87" s="15" t="s">
        <v>37</v>
      </c>
      <c r="E87" s="23">
        <v>90246200</v>
      </c>
      <c r="F87" s="23">
        <v>82619200</v>
      </c>
      <c r="G87" s="23">
        <v>0</v>
      </c>
      <c r="H87" s="23">
        <v>0</v>
      </c>
      <c r="I87" s="23">
        <v>7627000</v>
      </c>
      <c r="J87" s="23">
        <v>711844800</v>
      </c>
      <c r="K87" s="23">
        <v>0</v>
      </c>
      <c r="L87" s="23">
        <v>0</v>
      </c>
      <c r="M87" s="23">
        <v>0</v>
      </c>
      <c r="N87" s="23">
        <v>0</v>
      </c>
      <c r="O87" s="23">
        <v>711844800</v>
      </c>
      <c r="P87" s="23">
        <v>802091000</v>
      </c>
    </row>
    <row r="88" spans="1:16" s="52" customFormat="1" ht="15.75">
      <c r="A88" s="15"/>
      <c r="B88" s="15">
        <v>8700</v>
      </c>
      <c r="C88" s="15"/>
      <c r="D88" s="15" t="s">
        <v>151</v>
      </c>
      <c r="E88" s="23">
        <v>640115556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>
        <v>640115556</v>
      </c>
    </row>
    <row r="89" spans="1:16" s="52" customFormat="1" ht="15.75">
      <c r="A89" s="59">
        <f>дод_3!A109</f>
        <v>3718710</v>
      </c>
      <c r="B89" s="59" t="str">
        <f>дод_3!B109</f>
        <v>8710</v>
      </c>
      <c r="C89" s="59" t="str">
        <f>дод_3!C109</f>
        <v>0133</v>
      </c>
      <c r="D89" s="106" t="str">
        <f>дод_3!D109</f>
        <v>Резервний фонд місцевого бюджету</v>
      </c>
      <c r="E89" s="27">
        <v>640115556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640115556</v>
      </c>
    </row>
    <row r="90" spans="1:16" s="52" customFormat="1" ht="15.75">
      <c r="A90" s="14"/>
      <c r="B90" s="15">
        <v>9000</v>
      </c>
      <c r="C90" s="15"/>
      <c r="D90" s="5" t="s">
        <v>137</v>
      </c>
      <c r="E90" s="23">
        <v>95555900</v>
      </c>
      <c r="F90" s="23">
        <v>95555900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95555900</v>
      </c>
    </row>
    <row r="91" spans="1:16" s="52" customFormat="1" ht="15.75">
      <c r="A91" s="14"/>
      <c r="B91" s="15">
        <v>9100</v>
      </c>
      <c r="C91" s="15"/>
      <c r="D91" s="5" t="s">
        <v>191</v>
      </c>
      <c r="E91" s="23">
        <v>81555900</v>
      </c>
      <c r="F91" s="23">
        <v>81555900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81555900</v>
      </c>
    </row>
    <row r="92" spans="1:16" s="52" customFormat="1" ht="63">
      <c r="A92" s="3">
        <f>дод_3!A108</f>
        <v>3719130</v>
      </c>
      <c r="B92" s="3" t="str">
        <f>дод_3!B108</f>
        <v>9130</v>
      </c>
      <c r="C92" s="3" t="str">
        <f>дод_3!C108</f>
        <v>0180</v>
      </c>
      <c r="D92" s="110" t="str">
        <f>дод_3!D108</f>
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</c>
      <c r="E92" s="27">
        <v>81555900</v>
      </c>
      <c r="F92" s="27">
        <v>81555900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81555900</v>
      </c>
    </row>
    <row r="93" spans="1:16" s="52" customFormat="1" ht="47.25">
      <c r="A93" s="14"/>
      <c r="B93" s="15">
        <v>9700</v>
      </c>
      <c r="C93" s="15"/>
      <c r="D93" s="5" t="s">
        <v>119</v>
      </c>
      <c r="E93" s="23">
        <v>14000000</v>
      </c>
      <c r="F93" s="23">
        <v>14000000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14000000</v>
      </c>
    </row>
    <row r="94" spans="1:16" s="52" customFormat="1" ht="14.25" customHeight="1">
      <c r="A94" s="79" t="str">
        <f>+дод_3!A66</f>
        <v>0819770</v>
      </c>
      <c r="B94" s="79">
        <f>+дод_3!B66</f>
        <v>9770</v>
      </c>
      <c r="C94" s="79" t="str">
        <f>+дод_3!C66</f>
        <v>0180</v>
      </c>
      <c r="D94" s="110" t="s">
        <v>196</v>
      </c>
      <c r="E94" s="29">
        <v>14000000</v>
      </c>
      <c r="F94" s="29">
        <v>14000000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14000000</v>
      </c>
    </row>
    <row r="95" spans="1:16" s="62" customFormat="1" ht="15.75">
      <c r="A95" s="5"/>
      <c r="B95" s="5"/>
      <c r="C95" s="5"/>
      <c r="D95" s="5" t="s">
        <v>70</v>
      </c>
      <c r="E95" s="23">
        <v>3675470600</v>
      </c>
      <c r="F95" s="23">
        <v>3027728044</v>
      </c>
      <c r="G95" s="23">
        <v>760815570</v>
      </c>
      <c r="H95" s="23">
        <v>240578097</v>
      </c>
      <c r="I95" s="23">
        <v>7627000</v>
      </c>
      <c r="J95" s="23">
        <v>1020330648</v>
      </c>
      <c r="K95" s="23">
        <v>0</v>
      </c>
      <c r="L95" s="23">
        <v>296634734</v>
      </c>
      <c r="M95" s="23">
        <v>4779701</v>
      </c>
      <c r="N95" s="23">
        <v>3946075</v>
      </c>
      <c r="O95" s="23">
        <v>723695914</v>
      </c>
      <c r="P95" s="23">
        <v>4695801248</v>
      </c>
    </row>
    <row r="96" ht="20.25" customHeight="1"/>
    <row r="97" spans="1:16" s="10" customFormat="1" ht="21" customHeight="1">
      <c r="A97" s="6"/>
      <c r="B97" s="6"/>
      <c r="C97" s="6"/>
      <c r="D97" s="89" t="s">
        <v>186</v>
      </c>
      <c r="E97" s="89"/>
      <c r="F97" s="89"/>
      <c r="G97" s="6"/>
      <c r="H97" s="7"/>
      <c r="I97" s="7"/>
      <c r="J97" s="7"/>
      <c r="K97" s="7"/>
      <c r="M97" s="8"/>
      <c r="N97" s="7" t="s">
        <v>187</v>
      </c>
      <c r="O97" s="9"/>
      <c r="P97" s="6"/>
    </row>
    <row r="100" spans="5:16" ht="12.75"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213" spans="9:11" ht="12.75">
      <c r="I213" s="33">
        <v>9720</v>
      </c>
      <c r="J213" s="32" t="e">
        <f>+#REF!+#REF!</f>
        <v>#REF!</v>
      </c>
      <c r="K213" s="32">
        <v>0</v>
      </c>
    </row>
    <row r="214" spans="5:11" ht="12.75">
      <c r="E214" s="32" t="e">
        <f>+#REF!+#REF!+#REF!</f>
        <v>#REF!</v>
      </c>
      <c r="F214" s="32">
        <v>0</v>
      </c>
      <c r="I214" s="33">
        <v>9770</v>
      </c>
      <c r="J214" s="32" t="e">
        <f>+#REF!+#REF!+#REF!+#REF!+#REF!+#REF!</f>
        <v>#REF!</v>
      </c>
      <c r="K214" s="32">
        <v>0</v>
      </c>
    </row>
  </sheetData>
  <sheetProtection/>
  <mergeCells count="28">
    <mergeCell ref="A5:P5"/>
    <mergeCell ref="L9:L11"/>
    <mergeCell ref="M9:N9"/>
    <mergeCell ref="K9:K11"/>
    <mergeCell ref="M10:M11"/>
    <mergeCell ref="A8:A11"/>
    <mergeCell ref="B8:B11"/>
    <mergeCell ref="C8:C11"/>
    <mergeCell ref="P8:P11"/>
    <mergeCell ref="O9:O11"/>
    <mergeCell ref="A6:B6"/>
    <mergeCell ref="A7:B7"/>
    <mergeCell ref="D97:F97"/>
    <mergeCell ref="G9:H9"/>
    <mergeCell ref="G10:G11"/>
    <mergeCell ref="H10:H11"/>
    <mergeCell ref="J9:J11"/>
    <mergeCell ref="D8:D11"/>
    <mergeCell ref="E8:I8"/>
    <mergeCell ref="J8:O8"/>
    <mergeCell ref="N4:P4"/>
    <mergeCell ref="N10:N11"/>
    <mergeCell ref="E9:E11"/>
    <mergeCell ref="F9:F11"/>
    <mergeCell ref="I9:I11"/>
    <mergeCell ref="N1:P1"/>
    <mergeCell ref="N2:P2"/>
    <mergeCell ref="N3:P3"/>
  </mergeCells>
  <printOptions horizontalCentered="1"/>
  <pageMargins left="0.1968503937007874" right="0.1968503937007874" top="0.7874015748031497" bottom="0.3937007874015748" header="0.2362204724409449" footer="0.1968503937007874"/>
  <pageSetup blackAndWhite="1" fitToHeight="7" horizontalDpi="600" verticalDpi="600" orientation="landscape" paperSize="9" scale="50" r:id="rId1"/>
  <headerFooter alignWithMargins="0">
    <oddFooter>&amp;C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showZeros="0" tabSelected="1" view="pageBreakPreview" zoomScaleNormal="75" zoomScaleSheetLayoutView="100" zoomScalePageLayoutView="0" workbookViewId="0" topLeftCell="A1">
      <pane ySplit="12" topLeftCell="BM13" activePane="bottomLeft" state="frozen"/>
      <selection pane="topLeft" activeCell="A1" sqref="A1"/>
      <selection pane="bottomLeft" activeCell="A114" sqref="A114:IV114"/>
    </sheetView>
  </sheetViews>
  <sheetFormatPr defaultColWidth="9.125" defaultRowHeight="12.75"/>
  <cols>
    <col min="1" max="1" width="12.625" style="63" customWidth="1"/>
    <col min="2" max="3" width="9.875" style="64" customWidth="1"/>
    <col min="4" max="4" width="67.00390625" style="65" customWidth="1"/>
    <col min="5" max="5" width="16.875" style="33" customWidth="1"/>
    <col min="6" max="6" width="18.375" style="33" customWidth="1"/>
    <col min="7" max="7" width="18.25390625" style="33" customWidth="1"/>
    <col min="8" max="8" width="16.25390625" style="33" customWidth="1"/>
    <col min="9" max="9" width="14.75390625" style="33" customWidth="1"/>
    <col min="10" max="10" width="16.625" style="33" customWidth="1"/>
    <col min="11" max="11" width="13.375" style="33" customWidth="1"/>
    <col min="12" max="12" width="15.75390625" style="34" customWidth="1"/>
    <col min="13" max="13" width="13.125" style="33" customWidth="1"/>
    <col min="14" max="14" width="13.00390625" style="33" customWidth="1"/>
    <col min="15" max="15" width="16.125" style="33" customWidth="1"/>
    <col min="16" max="16" width="17.00390625" style="33" customWidth="1"/>
    <col min="17" max="16384" width="9.125" style="42" customWidth="1"/>
  </cols>
  <sheetData>
    <row r="1" spans="1:16" s="13" customFormat="1" ht="18.75" customHeight="1">
      <c r="A1" s="35"/>
      <c r="B1" s="36"/>
      <c r="C1" s="36"/>
      <c r="D1" s="37"/>
      <c r="E1" s="16"/>
      <c r="F1" s="16"/>
      <c r="G1" s="16"/>
      <c r="H1" s="16"/>
      <c r="I1" s="16"/>
      <c r="J1" s="16"/>
      <c r="K1" s="16"/>
      <c r="L1" s="38"/>
      <c r="M1" s="16"/>
      <c r="N1" s="96" t="s">
        <v>5</v>
      </c>
      <c r="O1" s="96"/>
      <c r="P1" s="96"/>
    </row>
    <row r="2" spans="1:16" s="13" customFormat="1" ht="18.75" customHeight="1">
      <c r="A2" s="35"/>
      <c r="B2" s="36"/>
      <c r="C2" s="36"/>
      <c r="D2" s="37"/>
      <c r="E2" s="16"/>
      <c r="F2" s="16"/>
      <c r="G2" s="16"/>
      <c r="H2" s="16"/>
      <c r="I2" s="16"/>
      <c r="J2" s="16"/>
      <c r="K2" s="16"/>
      <c r="L2" s="38"/>
      <c r="M2" s="16"/>
      <c r="N2" s="87" t="s">
        <v>215</v>
      </c>
      <c r="O2" s="87"/>
      <c r="P2" s="87"/>
    </row>
    <row r="3" spans="1:16" ht="17.25" customHeight="1">
      <c r="A3" s="39"/>
      <c r="B3" s="40"/>
      <c r="C3" s="40"/>
      <c r="D3" s="41"/>
      <c r="E3" s="17"/>
      <c r="F3" s="17"/>
      <c r="G3" s="17"/>
      <c r="H3" s="17"/>
      <c r="I3" s="17"/>
      <c r="J3" s="17"/>
      <c r="K3" s="17"/>
      <c r="L3" s="17"/>
      <c r="M3" s="17"/>
      <c r="N3" s="88" t="s">
        <v>253</v>
      </c>
      <c r="O3" s="88"/>
      <c r="P3" s="88"/>
    </row>
    <row r="4" spans="1:16" ht="17.25" customHeight="1">
      <c r="A4" s="39"/>
      <c r="B4" s="40"/>
      <c r="C4" s="40"/>
      <c r="D4" s="41"/>
      <c r="E4" s="17"/>
      <c r="F4" s="17"/>
      <c r="G4" s="17"/>
      <c r="H4" s="17"/>
      <c r="I4" s="17"/>
      <c r="J4" s="17"/>
      <c r="K4" s="17"/>
      <c r="L4" s="17"/>
      <c r="M4" s="17"/>
      <c r="N4" s="88" t="s">
        <v>254</v>
      </c>
      <c r="O4" s="88"/>
      <c r="P4" s="88"/>
    </row>
    <row r="5" spans="1:16" ht="15.75" hidden="1">
      <c r="A5" s="39"/>
      <c r="B5" s="40"/>
      <c r="C5" s="40"/>
      <c r="D5" s="41"/>
      <c r="E5" s="17"/>
      <c r="F5" s="17"/>
      <c r="G5" s="17"/>
      <c r="H5" s="17"/>
      <c r="I5" s="17"/>
      <c r="J5" s="17"/>
      <c r="K5" s="17"/>
      <c r="L5" s="17"/>
      <c r="M5" s="17"/>
      <c r="N5" s="97"/>
      <c r="O5" s="97"/>
      <c r="P5" s="97"/>
    </row>
    <row r="6" spans="1:16" ht="42" customHeight="1">
      <c r="A6" s="99" t="s">
        <v>213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20.25">
      <c r="A7" s="100">
        <v>2010000000</v>
      </c>
      <c r="B7" s="100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4.25" customHeight="1">
      <c r="A8" s="90" t="s">
        <v>74</v>
      </c>
      <c r="B8" s="90"/>
      <c r="C8" s="43"/>
      <c r="D8" s="44"/>
      <c r="E8" s="19"/>
      <c r="F8" s="19"/>
      <c r="G8" s="20"/>
      <c r="H8" s="19"/>
      <c r="I8" s="19"/>
      <c r="J8" s="45"/>
      <c r="K8" s="34"/>
      <c r="M8" s="34"/>
      <c r="N8" s="34"/>
      <c r="O8" s="34"/>
      <c r="P8" s="46" t="s">
        <v>125</v>
      </c>
    </row>
    <row r="9" spans="1:16" ht="21.75" customHeight="1">
      <c r="A9" s="91" t="s">
        <v>117</v>
      </c>
      <c r="B9" s="91" t="s">
        <v>118</v>
      </c>
      <c r="C9" s="91" t="s">
        <v>69</v>
      </c>
      <c r="D9" s="93" t="s">
        <v>113</v>
      </c>
      <c r="E9" s="98" t="s">
        <v>65</v>
      </c>
      <c r="F9" s="98"/>
      <c r="G9" s="98"/>
      <c r="H9" s="98"/>
      <c r="I9" s="98"/>
      <c r="J9" s="98" t="s">
        <v>66</v>
      </c>
      <c r="K9" s="98"/>
      <c r="L9" s="98"/>
      <c r="M9" s="98"/>
      <c r="N9" s="98"/>
      <c r="O9" s="98"/>
      <c r="P9" s="95" t="s">
        <v>67</v>
      </c>
    </row>
    <row r="10" spans="1:16" ht="16.5" customHeight="1">
      <c r="A10" s="91"/>
      <c r="B10" s="91"/>
      <c r="C10" s="91"/>
      <c r="D10" s="93"/>
      <c r="E10" s="93" t="s">
        <v>138</v>
      </c>
      <c r="F10" s="92" t="s">
        <v>30</v>
      </c>
      <c r="G10" s="93" t="s">
        <v>31</v>
      </c>
      <c r="H10" s="93"/>
      <c r="I10" s="92" t="s">
        <v>32</v>
      </c>
      <c r="J10" s="93" t="s">
        <v>138</v>
      </c>
      <c r="K10" s="93" t="s">
        <v>139</v>
      </c>
      <c r="L10" s="92" t="s">
        <v>30</v>
      </c>
      <c r="M10" s="93" t="s">
        <v>31</v>
      </c>
      <c r="N10" s="93"/>
      <c r="O10" s="92" t="s">
        <v>32</v>
      </c>
      <c r="P10" s="95"/>
    </row>
    <row r="11" spans="1:16" ht="20.25" customHeight="1">
      <c r="A11" s="91"/>
      <c r="B11" s="91"/>
      <c r="C11" s="91"/>
      <c r="D11" s="93"/>
      <c r="E11" s="93"/>
      <c r="F11" s="92"/>
      <c r="G11" s="93" t="s">
        <v>33</v>
      </c>
      <c r="H11" s="93" t="s">
        <v>34</v>
      </c>
      <c r="I11" s="92"/>
      <c r="J11" s="93"/>
      <c r="K11" s="93"/>
      <c r="L11" s="92"/>
      <c r="M11" s="93" t="s">
        <v>33</v>
      </c>
      <c r="N11" s="93" t="s">
        <v>34</v>
      </c>
      <c r="O11" s="92"/>
      <c r="P11" s="95"/>
    </row>
    <row r="12" spans="1:16" ht="28.5" customHeight="1">
      <c r="A12" s="91"/>
      <c r="B12" s="91"/>
      <c r="C12" s="91"/>
      <c r="D12" s="93"/>
      <c r="E12" s="93"/>
      <c r="F12" s="92"/>
      <c r="G12" s="93"/>
      <c r="H12" s="93"/>
      <c r="I12" s="92"/>
      <c r="J12" s="93"/>
      <c r="K12" s="93"/>
      <c r="L12" s="92"/>
      <c r="M12" s="93"/>
      <c r="N12" s="93"/>
      <c r="O12" s="92"/>
      <c r="P12" s="95"/>
    </row>
    <row r="13" spans="1:16" s="47" customFormat="1" ht="21" customHeight="1">
      <c r="A13" s="58" t="s">
        <v>7</v>
      </c>
      <c r="B13" s="58"/>
      <c r="C13" s="58"/>
      <c r="D13" s="66" t="s">
        <v>216</v>
      </c>
      <c r="E13" s="28">
        <v>36787100</v>
      </c>
      <c r="F13" s="28">
        <v>36787100</v>
      </c>
      <c r="G13" s="28">
        <v>25706100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36787100</v>
      </c>
    </row>
    <row r="14" spans="1:16" s="48" customFormat="1" ht="15.75">
      <c r="A14" s="58" t="s">
        <v>8</v>
      </c>
      <c r="B14" s="58"/>
      <c r="C14" s="58"/>
      <c r="D14" s="66" t="s">
        <v>217</v>
      </c>
      <c r="E14" s="28">
        <v>36787100</v>
      </c>
      <c r="F14" s="28">
        <v>36787100</v>
      </c>
      <c r="G14" s="28">
        <v>25706100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36787100</v>
      </c>
    </row>
    <row r="15" spans="1:16" s="48" customFormat="1" ht="47.25">
      <c r="A15" s="59" t="s">
        <v>51</v>
      </c>
      <c r="B15" s="59" t="s">
        <v>50</v>
      </c>
      <c r="C15" s="59" t="s">
        <v>9</v>
      </c>
      <c r="D15" s="2" t="s">
        <v>141</v>
      </c>
      <c r="E15" s="30">
        <v>35445100</v>
      </c>
      <c r="F15" s="30">
        <v>35445100</v>
      </c>
      <c r="G15" s="30">
        <v>25706100</v>
      </c>
      <c r="H15" s="30"/>
      <c r="I15" s="30"/>
      <c r="J15" s="30">
        <v>0</v>
      </c>
      <c r="K15" s="30"/>
      <c r="L15" s="30"/>
      <c r="M15" s="30"/>
      <c r="N15" s="30"/>
      <c r="O15" s="30"/>
      <c r="P15" s="30">
        <v>35445100</v>
      </c>
    </row>
    <row r="16" spans="1:16" s="48" customFormat="1" ht="31.5">
      <c r="A16" s="59" t="s">
        <v>247</v>
      </c>
      <c r="B16" s="59" t="s">
        <v>248</v>
      </c>
      <c r="C16" s="59" t="s">
        <v>249</v>
      </c>
      <c r="D16" s="2" t="s">
        <v>250</v>
      </c>
      <c r="E16" s="30">
        <v>1342000</v>
      </c>
      <c r="F16" s="30">
        <v>1342000</v>
      </c>
      <c r="G16" s="30"/>
      <c r="H16" s="30"/>
      <c r="I16" s="30"/>
      <c r="J16" s="30"/>
      <c r="K16" s="30"/>
      <c r="L16" s="30"/>
      <c r="M16" s="30"/>
      <c r="N16" s="30"/>
      <c r="O16" s="30"/>
      <c r="P16" s="30">
        <v>1342000</v>
      </c>
    </row>
    <row r="17" spans="1:16" ht="15.75">
      <c r="A17" s="58" t="s">
        <v>0</v>
      </c>
      <c r="B17" s="58"/>
      <c r="C17" s="58"/>
      <c r="D17" s="66" t="s">
        <v>218</v>
      </c>
      <c r="E17" s="28">
        <v>8966225</v>
      </c>
      <c r="F17" s="28">
        <v>8966225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8966225</v>
      </c>
    </row>
    <row r="18" spans="1:16" ht="15.75">
      <c r="A18" s="58" t="s">
        <v>1</v>
      </c>
      <c r="B18" s="58"/>
      <c r="C18" s="58"/>
      <c r="D18" s="66" t="s">
        <v>219</v>
      </c>
      <c r="E18" s="28">
        <v>8966225</v>
      </c>
      <c r="F18" s="28">
        <v>8966225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8966225</v>
      </c>
    </row>
    <row r="19" spans="1:16" ht="15.75">
      <c r="A19" s="1" t="s">
        <v>178</v>
      </c>
      <c r="B19" s="59" t="s">
        <v>179</v>
      </c>
      <c r="C19" s="59" t="s">
        <v>180</v>
      </c>
      <c r="D19" s="2" t="s">
        <v>181</v>
      </c>
      <c r="E19" s="30">
        <v>3784819</v>
      </c>
      <c r="F19" s="30">
        <v>3784819</v>
      </c>
      <c r="G19" s="30"/>
      <c r="H19" s="30"/>
      <c r="I19" s="30"/>
      <c r="J19" s="30"/>
      <c r="K19" s="30"/>
      <c r="L19" s="30"/>
      <c r="M19" s="30"/>
      <c r="N19" s="30"/>
      <c r="O19" s="30"/>
      <c r="P19" s="30">
        <v>3784819</v>
      </c>
    </row>
    <row r="20" spans="1:16" ht="15.75">
      <c r="A20" s="1" t="s">
        <v>182</v>
      </c>
      <c r="B20" s="59" t="s">
        <v>183</v>
      </c>
      <c r="C20" s="59" t="s">
        <v>180</v>
      </c>
      <c r="D20" s="2" t="s">
        <v>184</v>
      </c>
      <c r="E20" s="30">
        <v>5181406</v>
      </c>
      <c r="F20" s="30">
        <v>5181406</v>
      </c>
      <c r="G20" s="30"/>
      <c r="H20" s="30"/>
      <c r="I20" s="30"/>
      <c r="J20" s="30"/>
      <c r="K20" s="30"/>
      <c r="L20" s="30"/>
      <c r="M20" s="30"/>
      <c r="N20" s="30"/>
      <c r="O20" s="30"/>
      <c r="P20" s="30">
        <v>5181406</v>
      </c>
    </row>
    <row r="21" spans="1:16" s="48" customFormat="1" ht="31.5">
      <c r="A21" s="67" t="s">
        <v>52</v>
      </c>
      <c r="B21" s="68"/>
      <c r="C21" s="68"/>
      <c r="D21" s="69" t="s">
        <v>220</v>
      </c>
      <c r="E21" s="28">
        <v>1074174069</v>
      </c>
      <c r="F21" s="28">
        <v>1074174069</v>
      </c>
      <c r="G21" s="28">
        <v>347248264</v>
      </c>
      <c r="H21" s="28">
        <v>131804276</v>
      </c>
      <c r="I21" s="28">
        <v>0</v>
      </c>
      <c r="J21" s="28">
        <v>45672609</v>
      </c>
      <c r="K21" s="28">
        <v>0</v>
      </c>
      <c r="L21" s="28">
        <v>45672609</v>
      </c>
      <c r="M21" s="28">
        <v>4627601</v>
      </c>
      <c r="N21" s="28">
        <v>3527638</v>
      </c>
      <c r="O21" s="28">
        <v>0</v>
      </c>
      <c r="P21" s="28">
        <v>1119846678</v>
      </c>
    </row>
    <row r="22" spans="1:16" s="48" customFormat="1" ht="31.5">
      <c r="A22" s="58" t="s">
        <v>53</v>
      </c>
      <c r="B22" s="68"/>
      <c r="C22" s="68"/>
      <c r="D22" s="69" t="s">
        <v>221</v>
      </c>
      <c r="E22" s="28">
        <v>1074174069</v>
      </c>
      <c r="F22" s="28">
        <v>1074174069</v>
      </c>
      <c r="G22" s="28">
        <v>347248264</v>
      </c>
      <c r="H22" s="28">
        <v>131804276</v>
      </c>
      <c r="I22" s="28">
        <v>0</v>
      </c>
      <c r="J22" s="28">
        <v>45672609</v>
      </c>
      <c r="K22" s="28">
        <v>0</v>
      </c>
      <c r="L22" s="28">
        <v>45672609</v>
      </c>
      <c r="M22" s="28">
        <v>4627601</v>
      </c>
      <c r="N22" s="28">
        <v>3527638</v>
      </c>
      <c r="O22" s="28">
        <v>0</v>
      </c>
      <c r="P22" s="28">
        <v>1119846678</v>
      </c>
    </row>
    <row r="23" spans="1:16" s="48" customFormat="1" ht="29.25" customHeight="1">
      <c r="A23" s="68"/>
      <c r="B23" s="70" t="s">
        <v>174</v>
      </c>
      <c r="C23" s="71"/>
      <c r="D23" s="72" t="s">
        <v>175</v>
      </c>
      <c r="E23" s="22">
        <v>234650959</v>
      </c>
      <c r="F23" s="22">
        <v>234650959</v>
      </c>
      <c r="G23" s="22">
        <v>125844920</v>
      </c>
      <c r="H23" s="22">
        <v>79134183</v>
      </c>
      <c r="I23" s="22">
        <v>0</v>
      </c>
      <c r="J23" s="22">
        <v>69215</v>
      </c>
      <c r="K23" s="22">
        <v>0</v>
      </c>
      <c r="L23" s="22">
        <v>69215</v>
      </c>
      <c r="M23" s="22">
        <v>0</v>
      </c>
      <c r="N23" s="22">
        <v>35284</v>
      </c>
      <c r="O23" s="22">
        <v>0</v>
      </c>
      <c r="P23" s="22">
        <v>234720174</v>
      </c>
    </row>
    <row r="24" spans="1:16" s="48" customFormat="1" ht="33" customHeight="1">
      <c r="A24" s="71" t="s">
        <v>158</v>
      </c>
      <c r="B24" s="71" t="s">
        <v>159</v>
      </c>
      <c r="C24" s="71" t="s">
        <v>160</v>
      </c>
      <c r="D24" s="113" t="s">
        <v>242</v>
      </c>
      <c r="E24" s="21">
        <v>68998901</v>
      </c>
      <c r="F24" s="21">
        <v>68998901</v>
      </c>
      <c r="G24" s="21">
        <v>39441421</v>
      </c>
      <c r="H24" s="21">
        <v>20600575</v>
      </c>
      <c r="I24" s="21"/>
      <c r="J24" s="21">
        <v>0</v>
      </c>
      <c r="K24" s="21"/>
      <c r="L24" s="21"/>
      <c r="M24" s="21"/>
      <c r="N24" s="21"/>
      <c r="O24" s="21"/>
      <c r="P24" s="21">
        <v>68998901</v>
      </c>
    </row>
    <row r="25" spans="1:16" s="48" customFormat="1" ht="66" customHeight="1">
      <c r="A25" s="71" t="s">
        <v>161</v>
      </c>
      <c r="B25" s="71" t="s">
        <v>162</v>
      </c>
      <c r="C25" s="71" t="s">
        <v>20</v>
      </c>
      <c r="D25" s="113" t="s">
        <v>243</v>
      </c>
      <c r="E25" s="21">
        <v>104940929</v>
      </c>
      <c r="F25" s="21">
        <v>104940929</v>
      </c>
      <c r="G25" s="21">
        <v>59328150</v>
      </c>
      <c r="H25" s="21">
        <v>32273493</v>
      </c>
      <c r="I25" s="21"/>
      <c r="J25" s="21">
        <v>69215</v>
      </c>
      <c r="K25" s="21"/>
      <c r="L25" s="21">
        <v>69215</v>
      </c>
      <c r="M25" s="21"/>
      <c r="N25" s="21">
        <v>35284</v>
      </c>
      <c r="O25" s="21"/>
      <c r="P25" s="21">
        <v>105010144</v>
      </c>
    </row>
    <row r="26" spans="1:16" s="48" customFormat="1" ht="45.75" customHeight="1">
      <c r="A26" s="71" t="s">
        <v>163</v>
      </c>
      <c r="B26" s="71" t="s">
        <v>164</v>
      </c>
      <c r="C26" s="71" t="s">
        <v>20</v>
      </c>
      <c r="D26" s="113" t="s">
        <v>244</v>
      </c>
      <c r="E26" s="21">
        <v>51246960</v>
      </c>
      <c r="F26" s="21">
        <v>51246960</v>
      </c>
      <c r="G26" s="21">
        <v>23120589</v>
      </c>
      <c r="H26" s="21">
        <v>21651795</v>
      </c>
      <c r="I26" s="21"/>
      <c r="J26" s="21">
        <v>0</v>
      </c>
      <c r="K26" s="21"/>
      <c r="L26" s="21"/>
      <c r="M26" s="21"/>
      <c r="N26" s="21"/>
      <c r="O26" s="21"/>
      <c r="P26" s="21">
        <v>51246960</v>
      </c>
    </row>
    <row r="27" spans="1:16" s="48" customFormat="1" ht="65.25" customHeight="1">
      <c r="A27" s="71" t="s">
        <v>165</v>
      </c>
      <c r="B27" s="71" t="s">
        <v>166</v>
      </c>
      <c r="C27" s="71" t="s">
        <v>20</v>
      </c>
      <c r="D27" s="113" t="s">
        <v>245</v>
      </c>
      <c r="E27" s="21">
        <v>9464169</v>
      </c>
      <c r="F27" s="21">
        <v>9464169</v>
      </c>
      <c r="G27" s="21">
        <v>3954760</v>
      </c>
      <c r="H27" s="21">
        <v>4608320</v>
      </c>
      <c r="I27" s="21"/>
      <c r="J27" s="21">
        <v>0</v>
      </c>
      <c r="K27" s="21"/>
      <c r="L27" s="21"/>
      <c r="M27" s="21"/>
      <c r="N27" s="21"/>
      <c r="O27" s="21"/>
      <c r="P27" s="21">
        <v>9464169</v>
      </c>
    </row>
    <row r="28" spans="1:16" s="48" customFormat="1" ht="31.5">
      <c r="A28" s="73" t="s">
        <v>54</v>
      </c>
      <c r="B28" s="71" t="s">
        <v>23</v>
      </c>
      <c r="C28" s="71" t="s">
        <v>21</v>
      </c>
      <c r="D28" s="60" t="s">
        <v>2</v>
      </c>
      <c r="E28" s="21">
        <v>54220174</v>
      </c>
      <c r="F28" s="21">
        <v>54220174</v>
      </c>
      <c r="G28" s="21">
        <v>40510237</v>
      </c>
      <c r="H28" s="21">
        <v>4707995</v>
      </c>
      <c r="I28" s="21"/>
      <c r="J28" s="21">
        <v>758396</v>
      </c>
      <c r="K28" s="21"/>
      <c r="L28" s="21">
        <v>758396</v>
      </c>
      <c r="M28" s="21">
        <v>317820</v>
      </c>
      <c r="N28" s="21">
        <v>214368</v>
      </c>
      <c r="O28" s="21"/>
      <c r="P28" s="21">
        <v>54978570</v>
      </c>
    </row>
    <row r="29" spans="1:16" s="48" customFormat="1" ht="51.75" customHeight="1">
      <c r="A29" s="73" t="s">
        <v>167</v>
      </c>
      <c r="B29" s="71" t="s">
        <v>168</v>
      </c>
      <c r="C29" s="71" t="s">
        <v>22</v>
      </c>
      <c r="D29" s="60" t="s">
        <v>169</v>
      </c>
      <c r="E29" s="21">
        <v>272406278</v>
      </c>
      <c r="F29" s="21">
        <v>272406278</v>
      </c>
      <c r="G29" s="21">
        <v>155307279</v>
      </c>
      <c r="H29" s="21">
        <v>46218470</v>
      </c>
      <c r="I29" s="21"/>
      <c r="J29" s="21">
        <v>9375740</v>
      </c>
      <c r="K29" s="21"/>
      <c r="L29" s="21">
        <v>9375740</v>
      </c>
      <c r="M29" s="21">
        <v>3138704</v>
      </c>
      <c r="N29" s="21">
        <v>2988454</v>
      </c>
      <c r="O29" s="21"/>
      <c r="P29" s="21">
        <v>281782018</v>
      </c>
    </row>
    <row r="30" spans="1:16" s="48" customFormat="1" ht="31.5" customHeight="1">
      <c r="A30" s="73" t="s">
        <v>170</v>
      </c>
      <c r="B30" s="74">
        <v>1101</v>
      </c>
      <c r="C30" s="1" t="s">
        <v>107</v>
      </c>
      <c r="D30" s="2" t="s">
        <v>153</v>
      </c>
      <c r="E30" s="21">
        <v>347815204</v>
      </c>
      <c r="F30" s="50">
        <v>347815204</v>
      </c>
      <c r="G30" s="21"/>
      <c r="H30" s="21"/>
      <c r="I30" s="21"/>
      <c r="J30" s="21">
        <v>25163479</v>
      </c>
      <c r="K30" s="21"/>
      <c r="L30" s="21">
        <v>25163479</v>
      </c>
      <c r="M30" s="21"/>
      <c r="N30" s="21"/>
      <c r="O30" s="21"/>
      <c r="P30" s="21">
        <v>372978683</v>
      </c>
    </row>
    <row r="31" spans="1:16" s="48" customFormat="1" ht="22.5" customHeight="1">
      <c r="A31" s="73" t="s">
        <v>84</v>
      </c>
      <c r="B31" s="71" t="s">
        <v>85</v>
      </c>
      <c r="C31" s="71" t="s">
        <v>177</v>
      </c>
      <c r="D31" s="2" t="s">
        <v>176</v>
      </c>
      <c r="E31" s="21">
        <v>131853782</v>
      </c>
      <c r="F31" s="50">
        <v>131853782</v>
      </c>
      <c r="G31" s="21"/>
      <c r="H31" s="21"/>
      <c r="I31" s="21"/>
      <c r="J31" s="21">
        <v>8408442</v>
      </c>
      <c r="K31" s="21"/>
      <c r="L31" s="21">
        <v>8408442</v>
      </c>
      <c r="M31" s="21"/>
      <c r="N31" s="21"/>
      <c r="O31" s="21"/>
      <c r="P31" s="21">
        <v>140262224</v>
      </c>
    </row>
    <row r="32" spans="1:16" s="48" customFormat="1" ht="31.5">
      <c r="A32" s="73" t="s">
        <v>95</v>
      </c>
      <c r="B32" s="71" t="s">
        <v>171</v>
      </c>
      <c r="C32" s="71" t="s">
        <v>24</v>
      </c>
      <c r="D32" s="2" t="s">
        <v>96</v>
      </c>
      <c r="E32" s="21">
        <v>29898601</v>
      </c>
      <c r="F32" s="21">
        <v>29898601</v>
      </c>
      <c r="G32" s="21">
        <v>22856345</v>
      </c>
      <c r="H32" s="21">
        <v>1743628</v>
      </c>
      <c r="I32" s="21"/>
      <c r="J32" s="21">
        <v>1897337</v>
      </c>
      <c r="K32" s="21"/>
      <c r="L32" s="21">
        <v>1897337</v>
      </c>
      <c r="M32" s="21">
        <v>1171077</v>
      </c>
      <c r="N32" s="21">
        <v>289532</v>
      </c>
      <c r="O32" s="21"/>
      <c r="P32" s="21">
        <v>31795938</v>
      </c>
    </row>
    <row r="33" spans="1:16" s="48" customFormat="1" ht="15.75">
      <c r="A33" s="73" t="s">
        <v>172</v>
      </c>
      <c r="B33" s="71" t="s">
        <v>173</v>
      </c>
      <c r="C33" s="71" t="s">
        <v>25</v>
      </c>
      <c r="D33" s="2" t="s">
        <v>94</v>
      </c>
      <c r="E33" s="21">
        <v>3329071</v>
      </c>
      <c r="F33" s="21">
        <v>3329071</v>
      </c>
      <c r="G33" s="21">
        <v>2729483</v>
      </c>
      <c r="H33" s="21"/>
      <c r="I33" s="21"/>
      <c r="J33" s="21">
        <v>0</v>
      </c>
      <c r="K33" s="21"/>
      <c r="L33" s="21"/>
      <c r="M33" s="21"/>
      <c r="N33" s="21"/>
      <c r="O33" s="21"/>
      <c r="P33" s="21">
        <v>3329071</v>
      </c>
    </row>
    <row r="34" spans="1:16" s="51" customFormat="1" ht="31.5">
      <c r="A34" s="58" t="s">
        <v>99</v>
      </c>
      <c r="B34" s="58"/>
      <c r="C34" s="58"/>
      <c r="D34" s="66" t="s">
        <v>222</v>
      </c>
      <c r="E34" s="31">
        <v>734320295</v>
      </c>
      <c r="F34" s="31">
        <v>734320295</v>
      </c>
      <c r="G34" s="31">
        <v>2822534</v>
      </c>
      <c r="H34" s="31">
        <v>659200</v>
      </c>
      <c r="I34" s="31">
        <v>0</v>
      </c>
      <c r="J34" s="31">
        <v>10313583</v>
      </c>
      <c r="K34" s="31">
        <v>0</v>
      </c>
      <c r="L34" s="31">
        <v>10313583</v>
      </c>
      <c r="M34" s="31">
        <v>0</v>
      </c>
      <c r="N34" s="31">
        <v>0</v>
      </c>
      <c r="O34" s="31">
        <v>0</v>
      </c>
      <c r="P34" s="31">
        <v>744633878</v>
      </c>
    </row>
    <row r="35" spans="1:16" s="52" customFormat="1" ht="31.5">
      <c r="A35" s="67" t="s">
        <v>100</v>
      </c>
      <c r="B35" s="58"/>
      <c r="C35" s="58"/>
      <c r="D35" s="66" t="s">
        <v>223</v>
      </c>
      <c r="E35" s="31">
        <v>734320295</v>
      </c>
      <c r="F35" s="31">
        <v>734320295</v>
      </c>
      <c r="G35" s="31">
        <v>2822534</v>
      </c>
      <c r="H35" s="31">
        <v>659200</v>
      </c>
      <c r="I35" s="31">
        <v>0</v>
      </c>
      <c r="J35" s="31">
        <v>10313583</v>
      </c>
      <c r="K35" s="31">
        <v>0</v>
      </c>
      <c r="L35" s="31">
        <v>10313583</v>
      </c>
      <c r="M35" s="31">
        <v>0</v>
      </c>
      <c r="N35" s="31">
        <v>0</v>
      </c>
      <c r="O35" s="31">
        <v>0</v>
      </c>
      <c r="P35" s="31">
        <v>744633878</v>
      </c>
    </row>
    <row r="36" spans="1:16" s="52" customFormat="1" ht="47.25">
      <c r="A36" s="11"/>
      <c r="B36" s="74"/>
      <c r="C36" s="1"/>
      <c r="D36" s="75" t="s">
        <v>29</v>
      </c>
      <c r="E36" s="22">
        <v>109068900</v>
      </c>
      <c r="F36" s="22">
        <v>109068900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109068900</v>
      </c>
    </row>
    <row r="37" spans="1:16" s="52" customFormat="1" ht="15.75">
      <c r="A37" s="73" t="s">
        <v>40</v>
      </c>
      <c r="B37" s="74">
        <v>2010</v>
      </c>
      <c r="C37" s="1" t="s">
        <v>87</v>
      </c>
      <c r="D37" s="2" t="s">
        <v>208</v>
      </c>
      <c r="E37" s="21">
        <v>54704532</v>
      </c>
      <c r="F37" s="27">
        <v>54704532</v>
      </c>
      <c r="G37" s="23"/>
      <c r="H37" s="23"/>
      <c r="I37" s="23"/>
      <c r="J37" s="28"/>
      <c r="K37" s="23"/>
      <c r="L37" s="23"/>
      <c r="M37" s="23"/>
      <c r="N37" s="23"/>
      <c r="O37" s="23"/>
      <c r="P37" s="21">
        <v>54704532</v>
      </c>
    </row>
    <row r="38" spans="1:16" s="52" customFormat="1" ht="15.75">
      <c r="A38" s="73" t="s">
        <v>41</v>
      </c>
      <c r="B38" s="74">
        <v>2020</v>
      </c>
      <c r="C38" s="1" t="s">
        <v>88</v>
      </c>
      <c r="D38" s="2" t="s">
        <v>209</v>
      </c>
      <c r="E38" s="21">
        <v>157027068</v>
      </c>
      <c r="F38" s="30">
        <v>157027068</v>
      </c>
      <c r="G38" s="23"/>
      <c r="H38" s="23"/>
      <c r="I38" s="23"/>
      <c r="J38" s="28"/>
      <c r="K38" s="23"/>
      <c r="L38" s="23"/>
      <c r="M38" s="23"/>
      <c r="N38" s="23"/>
      <c r="O38" s="23"/>
      <c r="P38" s="21">
        <v>157027068</v>
      </c>
    </row>
    <row r="39" spans="1:16" s="52" customFormat="1" ht="15.75">
      <c r="A39" s="73" t="s">
        <v>42</v>
      </c>
      <c r="B39" s="74">
        <v>2040</v>
      </c>
      <c r="C39" s="1" t="s">
        <v>89</v>
      </c>
      <c r="D39" s="2" t="s">
        <v>210</v>
      </c>
      <c r="E39" s="30">
        <v>92912607</v>
      </c>
      <c r="F39" s="30">
        <v>92912607</v>
      </c>
      <c r="G39" s="23"/>
      <c r="H39" s="23"/>
      <c r="I39" s="23"/>
      <c r="J39" s="28"/>
      <c r="K39" s="23"/>
      <c r="L39" s="23"/>
      <c r="M39" s="23"/>
      <c r="N39" s="23"/>
      <c r="O39" s="23"/>
      <c r="P39" s="30">
        <v>92912607</v>
      </c>
    </row>
    <row r="40" spans="1:16" s="52" customFormat="1" ht="31.5">
      <c r="A40" s="73" t="s">
        <v>44</v>
      </c>
      <c r="B40" s="74">
        <v>2050</v>
      </c>
      <c r="C40" s="1" t="s">
        <v>90</v>
      </c>
      <c r="D40" s="2" t="s">
        <v>71</v>
      </c>
      <c r="E40" s="30">
        <v>115394850</v>
      </c>
      <c r="F40" s="27">
        <v>115394850</v>
      </c>
      <c r="G40" s="23"/>
      <c r="H40" s="23"/>
      <c r="I40" s="23"/>
      <c r="J40" s="28"/>
      <c r="K40" s="23"/>
      <c r="L40" s="23"/>
      <c r="M40" s="23"/>
      <c r="N40" s="23"/>
      <c r="O40" s="23"/>
      <c r="P40" s="30">
        <v>115394850</v>
      </c>
    </row>
    <row r="41" spans="1:16" s="52" customFormat="1" ht="47.25">
      <c r="A41" s="78"/>
      <c r="B41" s="74"/>
      <c r="C41" s="1"/>
      <c r="D41" s="75" t="s">
        <v>28</v>
      </c>
      <c r="E41" s="22">
        <v>65148900</v>
      </c>
      <c r="F41" s="24">
        <v>65148900</v>
      </c>
      <c r="G41" s="24"/>
      <c r="H41" s="24"/>
      <c r="I41" s="24"/>
      <c r="J41" s="28"/>
      <c r="K41" s="24"/>
      <c r="L41" s="24"/>
      <c r="M41" s="24"/>
      <c r="N41" s="24"/>
      <c r="O41" s="24"/>
      <c r="P41" s="22">
        <v>65148900</v>
      </c>
    </row>
    <row r="42" spans="1:16" s="52" customFormat="1" ht="47.25" hidden="1">
      <c r="A42" s="78"/>
      <c r="B42" s="74"/>
      <c r="C42" s="1"/>
      <c r="D42" s="72" t="s">
        <v>188</v>
      </c>
      <c r="E42" s="22">
        <v>0</v>
      </c>
      <c r="F42" s="24"/>
      <c r="G42" s="24"/>
      <c r="H42" s="24"/>
      <c r="I42" s="24"/>
      <c r="J42" s="28"/>
      <c r="K42" s="24"/>
      <c r="L42" s="24"/>
      <c r="M42" s="24"/>
      <c r="N42" s="24"/>
      <c r="O42" s="24"/>
      <c r="P42" s="22">
        <v>0</v>
      </c>
    </row>
    <row r="43" spans="1:16" s="52" customFormat="1" ht="15.75">
      <c r="A43" s="73" t="s">
        <v>45</v>
      </c>
      <c r="B43" s="74">
        <v>2060</v>
      </c>
      <c r="C43" s="1" t="s">
        <v>91</v>
      </c>
      <c r="D43" s="2" t="s">
        <v>126</v>
      </c>
      <c r="E43" s="30">
        <v>29815452</v>
      </c>
      <c r="F43" s="27">
        <v>29815452</v>
      </c>
      <c r="G43" s="23"/>
      <c r="H43" s="23"/>
      <c r="I43" s="23"/>
      <c r="J43" s="28"/>
      <c r="K43" s="23"/>
      <c r="L43" s="23"/>
      <c r="M43" s="23"/>
      <c r="N43" s="23"/>
      <c r="O43" s="27"/>
      <c r="P43" s="30">
        <v>29815452</v>
      </c>
    </row>
    <row r="44" spans="1:16" s="52" customFormat="1" ht="47.25">
      <c r="A44" s="78"/>
      <c r="B44" s="74"/>
      <c r="C44" s="1"/>
      <c r="D44" s="75" t="s">
        <v>28</v>
      </c>
      <c r="E44" s="22">
        <v>14640000</v>
      </c>
      <c r="F44" s="24">
        <v>14640000</v>
      </c>
      <c r="G44" s="24"/>
      <c r="H44" s="24"/>
      <c r="I44" s="24"/>
      <c r="J44" s="28"/>
      <c r="K44" s="24"/>
      <c r="L44" s="24"/>
      <c r="M44" s="24"/>
      <c r="N44" s="24"/>
      <c r="O44" s="24"/>
      <c r="P44" s="22">
        <v>14640000</v>
      </c>
    </row>
    <row r="45" spans="1:16" s="52" customFormat="1" ht="15" customHeight="1">
      <c r="A45" s="73" t="s">
        <v>46</v>
      </c>
      <c r="B45" s="74">
        <v>2070</v>
      </c>
      <c r="C45" s="1" t="s">
        <v>127</v>
      </c>
      <c r="D45" s="2" t="s">
        <v>211</v>
      </c>
      <c r="E45" s="30">
        <v>9958414</v>
      </c>
      <c r="F45" s="27">
        <v>9958414</v>
      </c>
      <c r="G45" s="23"/>
      <c r="H45" s="23"/>
      <c r="I45" s="23"/>
      <c r="J45" s="28"/>
      <c r="K45" s="23"/>
      <c r="L45" s="23"/>
      <c r="M45" s="23"/>
      <c r="N45" s="27"/>
      <c r="O45" s="23"/>
      <c r="P45" s="30">
        <v>9958414</v>
      </c>
    </row>
    <row r="46" spans="1:16" s="52" customFormat="1" ht="15.75">
      <c r="A46" s="73" t="s">
        <v>43</v>
      </c>
      <c r="B46" s="74">
        <v>2090</v>
      </c>
      <c r="C46" s="1" t="s">
        <v>128</v>
      </c>
      <c r="D46" s="2" t="s">
        <v>111</v>
      </c>
      <c r="E46" s="30">
        <v>48849403</v>
      </c>
      <c r="F46" s="27">
        <v>48849403</v>
      </c>
      <c r="G46" s="23"/>
      <c r="H46" s="23"/>
      <c r="I46" s="23"/>
      <c r="J46" s="28"/>
      <c r="K46" s="23"/>
      <c r="L46" s="23"/>
      <c r="M46" s="23"/>
      <c r="N46" s="23"/>
      <c r="O46" s="23"/>
      <c r="P46" s="30">
        <v>48849403</v>
      </c>
    </row>
    <row r="47" spans="1:16" s="52" customFormat="1" ht="15.75">
      <c r="A47" s="73" t="s">
        <v>47</v>
      </c>
      <c r="B47" s="74">
        <v>2100</v>
      </c>
      <c r="C47" s="1" t="s">
        <v>128</v>
      </c>
      <c r="D47" s="2" t="s">
        <v>212</v>
      </c>
      <c r="E47" s="30">
        <v>6432300</v>
      </c>
      <c r="F47" s="27">
        <v>6432300</v>
      </c>
      <c r="G47" s="23"/>
      <c r="H47" s="23"/>
      <c r="I47" s="23"/>
      <c r="J47" s="28"/>
      <c r="K47" s="23"/>
      <c r="L47" s="23"/>
      <c r="M47" s="23"/>
      <c r="N47" s="23"/>
      <c r="O47" s="23"/>
      <c r="P47" s="30">
        <v>6432300</v>
      </c>
    </row>
    <row r="48" spans="1:16" s="52" customFormat="1" ht="18.75" customHeight="1">
      <c r="A48" s="73" t="s">
        <v>48</v>
      </c>
      <c r="B48" s="74">
        <v>2130</v>
      </c>
      <c r="C48" s="1" t="s">
        <v>129</v>
      </c>
      <c r="D48" s="2" t="s">
        <v>124</v>
      </c>
      <c r="E48" s="30">
        <v>12801522</v>
      </c>
      <c r="F48" s="27">
        <v>12801522</v>
      </c>
      <c r="G48" s="23"/>
      <c r="H48" s="23"/>
      <c r="I48" s="27"/>
      <c r="J48" s="28"/>
      <c r="K48" s="27"/>
      <c r="L48" s="27"/>
      <c r="M48" s="27"/>
      <c r="N48" s="27"/>
      <c r="O48" s="27"/>
      <c r="P48" s="30">
        <v>12801522</v>
      </c>
    </row>
    <row r="49" spans="1:16" s="52" customFormat="1" ht="36.75" customHeight="1">
      <c r="A49" s="73" t="s">
        <v>92</v>
      </c>
      <c r="B49" s="74">
        <v>2151</v>
      </c>
      <c r="C49" s="1" t="s">
        <v>129</v>
      </c>
      <c r="D49" s="2" t="s">
        <v>93</v>
      </c>
      <c r="E49" s="30">
        <v>83498766</v>
      </c>
      <c r="F49" s="27">
        <v>83498766</v>
      </c>
      <c r="G49" s="27"/>
      <c r="H49" s="27"/>
      <c r="I49" s="27"/>
      <c r="J49" s="30">
        <v>2147670</v>
      </c>
      <c r="K49" s="30"/>
      <c r="L49" s="30">
        <v>2147670</v>
      </c>
      <c r="M49" s="28"/>
      <c r="N49" s="28"/>
      <c r="O49" s="28"/>
      <c r="P49" s="30">
        <v>85646436</v>
      </c>
    </row>
    <row r="50" spans="1:16" s="52" customFormat="1" ht="47.25">
      <c r="A50" s="78"/>
      <c r="B50" s="74"/>
      <c r="C50" s="1"/>
      <c r="D50" s="75" t="s">
        <v>28</v>
      </c>
      <c r="E50" s="22">
        <v>29280000</v>
      </c>
      <c r="F50" s="24">
        <v>29280000</v>
      </c>
      <c r="G50" s="24"/>
      <c r="H50" s="24"/>
      <c r="I50" s="24"/>
      <c r="J50" s="30">
        <v>0</v>
      </c>
      <c r="K50" s="24"/>
      <c r="L50" s="24"/>
      <c r="M50" s="24"/>
      <c r="N50" s="24"/>
      <c r="O50" s="24"/>
      <c r="P50" s="22">
        <v>29280000</v>
      </c>
    </row>
    <row r="51" spans="1:16" s="52" customFormat="1" ht="31.5">
      <c r="A51" s="73" t="s">
        <v>157</v>
      </c>
      <c r="B51" s="74">
        <v>1101</v>
      </c>
      <c r="C51" s="1" t="s">
        <v>107</v>
      </c>
      <c r="D51" s="2" t="s">
        <v>153</v>
      </c>
      <c r="E51" s="25">
        <v>114082889</v>
      </c>
      <c r="F51" s="27">
        <v>114082889</v>
      </c>
      <c r="G51" s="27"/>
      <c r="H51" s="27"/>
      <c r="I51" s="27"/>
      <c r="J51" s="30">
        <v>8165913</v>
      </c>
      <c r="K51" s="27"/>
      <c r="L51" s="27">
        <v>8165913</v>
      </c>
      <c r="M51" s="27"/>
      <c r="N51" s="27"/>
      <c r="O51" s="27"/>
      <c r="P51" s="25">
        <v>122248802</v>
      </c>
    </row>
    <row r="52" spans="1:16" s="52" customFormat="1" ht="31.5">
      <c r="A52" s="73" t="s">
        <v>49</v>
      </c>
      <c r="B52" s="74">
        <v>1120</v>
      </c>
      <c r="C52" s="1" t="s">
        <v>24</v>
      </c>
      <c r="D52" s="2" t="s">
        <v>96</v>
      </c>
      <c r="E52" s="25">
        <v>4552420</v>
      </c>
      <c r="F52" s="27">
        <v>4552420</v>
      </c>
      <c r="G52" s="27"/>
      <c r="H52" s="27"/>
      <c r="I52" s="27"/>
      <c r="J52" s="30"/>
      <c r="K52" s="27"/>
      <c r="L52" s="27"/>
      <c r="M52" s="27"/>
      <c r="N52" s="27"/>
      <c r="O52" s="27"/>
      <c r="P52" s="25">
        <v>4552420</v>
      </c>
    </row>
    <row r="53" spans="1:16" s="52" customFormat="1" ht="18.75" customHeight="1">
      <c r="A53" s="73" t="s">
        <v>55</v>
      </c>
      <c r="B53" s="74">
        <v>4030</v>
      </c>
      <c r="C53" s="1" t="s">
        <v>105</v>
      </c>
      <c r="D53" s="2" t="s">
        <v>56</v>
      </c>
      <c r="E53" s="25">
        <v>4290072</v>
      </c>
      <c r="F53" s="27">
        <v>4290072</v>
      </c>
      <c r="G53" s="27">
        <v>2822534</v>
      </c>
      <c r="H53" s="27">
        <v>659200</v>
      </c>
      <c r="I53" s="27"/>
      <c r="J53" s="30"/>
      <c r="K53" s="27"/>
      <c r="L53" s="27"/>
      <c r="M53" s="27"/>
      <c r="N53" s="27"/>
      <c r="O53" s="27"/>
      <c r="P53" s="25">
        <v>4290072</v>
      </c>
    </row>
    <row r="54" spans="1:16" s="47" customFormat="1" ht="33" customHeight="1">
      <c r="A54" s="58" t="s">
        <v>57</v>
      </c>
      <c r="B54" s="58"/>
      <c r="C54" s="58"/>
      <c r="D54" s="66" t="s">
        <v>224</v>
      </c>
      <c r="E54" s="28">
        <v>481905229</v>
      </c>
      <c r="F54" s="28">
        <v>481905229</v>
      </c>
      <c r="G54" s="28">
        <v>238781700</v>
      </c>
      <c r="H54" s="28">
        <v>84823100</v>
      </c>
      <c r="I54" s="28">
        <v>0</v>
      </c>
      <c r="J54" s="28">
        <v>59878229</v>
      </c>
      <c r="K54" s="28">
        <v>0</v>
      </c>
      <c r="L54" s="28">
        <v>58778829</v>
      </c>
      <c r="M54" s="28">
        <v>0</v>
      </c>
      <c r="N54" s="28">
        <v>65830</v>
      </c>
      <c r="O54" s="28">
        <v>1099400</v>
      </c>
      <c r="P54" s="28">
        <v>541783458</v>
      </c>
    </row>
    <row r="55" spans="1:16" s="53" customFormat="1" ht="31.5">
      <c r="A55" s="76" t="s">
        <v>58</v>
      </c>
      <c r="B55" s="77"/>
      <c r="C55" s="77"/>
      <c r="D55" s="66" t="s">
        <v>225</v>
      </c>
      <c r="E55" s="28">
        <v>481905229</v>
      </c>
      <c r="F55" s="28">
        <v>481905229</v>
      </c>
      <c r="G55" s="28">
        <v>238781700</v>
      </c>
      <c r="H55" s="28">
        <v>84823100</v>
      </c>
      <c r="I55" s="28">
        <v>0</v>
      </c>
      <c r="J55" s="28">
        <v>59878229</v>
      </c>
      <c r="K55" s="28">
        <v>0</v>
      </c>
      <c r="L55" s="28">
        <v>58778829</v>
      </c>
      <c r="M55" s="28">
        <v>0</v>
      </c>
      <c r="N55" s="28">
        <v>65830</v>
      </c>
      <c r="O55" s="28">
        <v>1099400</v>
      </c>
      <c r="P55" s="28">
        <v>541783458</v>
      </c>
    </row>
    <row r="56" spans="1:16" s="48" customFormat="1" ht="31.5">
      <c r="A56" s="73" t="s">
        <v>59</v>
      </c>
      <c r="B56" s="74">
        <v>3050</v>
      </c>
      <c r="C56" s="74">
        <v>1070</v>
      </c>
      <c r="D56" s="2" t="s">
        <v>101</v>
      </c>
      <c r="E56" s="30">
        <v>10000000</v>
      </c>
      <c r="F56" s="30">
        <v>10000000</v>
      </c>
      <c r="G56" s="30"/>
      <c r="H56" s="30"/>
      <c r="I56" s="30"/>
      <c r="J56" s="30">
        <v>0</v>
      </c>
      <c r="K56" s="30"/>
      <c r="L56" s="30"/>
      <c r="M56" s="30"/>
      <c r="N56" s="30"/>
      <c r="O56" s="30"/>
      <c r="P56" s="30">
        <v>10000000</v>
      </c>
    </row>
    <row r="57" spans="1:16" s="48" customFormat="1" ht="31.5">
      <c r="A57" s="73" t="s">
        <v>60</v>
      </c>
      <c r="B57" s="74">
        <v>3090</v>
      </c>
      <c r="C57" s="74">
        <v>1030</v>
      </c>
      <c r="D57" s="2" t="s">
        <v>13</v>
      </c>
      <c r="E57" s="30">
        <v>3000000</v>
      </c>
      <c r="F57" s="30">
        <v>3000000</v>
      </c>
      <c r="G57" s="30"/>
      <c r="H57" s="30"/>
      <c r="I57" s="30"/>
      <c r="J57" s="30">
        <v>0</v>
      </c>
      <c r="K57" s="30"/>
      <c r="L57" s="30"/>
      <c r="M57" s="30"/>
      <c r="N57" s="30"/>
      <c r="O57" s="30"/>
      <c r="P57" s="30">
        <v>3000000</v>
      </c>
    </row>
    <row r="58" spans="1:16" s="48" customFormat="1" ht="47.25">
      <c r="A58" s="73" t="s">
        <v>61</v>
      </c>
      <c r="B58" s="74">
        <v>3101</v>
      </c>
      <c r="C58" s="74">
        <v>1010</v>
      </c>
      <c r="D58" s="2" t="s">
        <v>142</v>
      </c>
      <c r="E58" s="30">
        <v>50758800</v>
      </c>
      <c r="F58" s="30">
        <v>50758800</v>
      </c>
      <c r="G58" s="30">
        <v>29982400</v>
      </c>
      <c r="H58" s="30">
        <v>10918000</v>
      </c>
      <c r="I58" s="30"/>
      <c r="J58" s="30">
        <v>4252919</v>
      </c>
      <c r="K58" s="30"/>
      <c r="L58" s="30">
        <v>4252919</v>
      </c>
      <c r="M58" s="30"/>
      <c r="N58" s="30">
        <v>28870</v>
      </c>
      <c r="O58" s="30"/>
      <c r="P58" s="30">
        <v>55011719</v>
      </c>
    </row>
    <row r="59" spans="1:16" s="48" customFormat="1" ht="78.75">
      <c r="A59" s="73" t="s">
        <v>62</v>
      </c>
      <c r="B59" s="74">
        <v>3102</v>
      </c>
      <c r="C59" s="74">
        <v>1020</v>
      </c>
      <c r="D59" s="2" t="s">
        <v>83</v>
      </c>
      <c r="E59" s="30">
        <v>312958376</v>
      </c>
      <c r="F59" s="30">
        <v>312958376</v>
      </c>
      <c r="G59" s="30">
        <v>176624900</v>
      </c>
      <c r="H59" s="30">
        <v>71287300</v>
      </c>
      <c r="I59" s="30"/>
      <c r="J59" s="30">
        <v>55625310</v>
      </c>
      <c r="K59" s="30"/>
      <c r="L59" s="30">
        <v>54525910</v>
      </c>
      <c r="M59" s="30"/>
      <c r="N59" s="30">
        <v>36960</v>
      </c>
      <c r="O59" s="30">
        <v>1099400</v>
      </c>
      <c r="P59" s="30">
        <v>368583686</v>
      </c>
    </row>
    <row r="60" spans="1:16" s="48" customFormat="1" ht="63">
      <c r="A60" s="73" t="s">
        <v>63</v>
      </c>
      <c r="B60" s="74">
        <v>3111</v>
      </c>
      <c r="C60" s="74">
        <v>1040</v>
      </c>
      <c r="D60" s="2" t="s">
        <v>140</v>
      </c>
      <c r="E60" s="30">
        <v>1822600</v>
      </c>
      <c r="F60" s="30">
        <v>1822600</v>
      </c>
      <c r="G60" s="30">
        <v>1118700</v>
      </c>
      <c r="H60" s="30">
        <v>442800</v>
      </c>
      <c r="I60" s="30"/>
      <c r="J60" s="30">
        <v>0</v>
      </c>
      <c r="K60" s="30"/>
      <c r="L60" s="30"/>
      <c r="M60" s="30"/>
      <c r="N60" s="30"/>
      <c r="O60" s="30"/>
      <c r="P60" s="30">
        <v>1822600</v>
      </c>
    </row>
    <row r="61" spans="1:16" s="48" customFormat="1" ht="16.5" customHeight="1">
      <c r="A61" s="1" t="s">
        <v>64</v>
      </c>
      <c r="B61" s="74">
        <v>3121</v>
      </c>
      <c r="C61" s="74">
        <v>1040</v>
      </c>
      <c r="D61" s="2" t="s">
        <v>156</v>
      </c>
      <c r="E61" s="30">
        <v>8050000</v>
      </c>
      <c r="F61" s="30">
        <v>8050000</v>
      </c>
      <c r="G61" s="30">
        <v>5173000</v>
      </c>
      <c r="H61" s="30">
        <v>0</v>
      </c>
      <c r="I61" s="30"/>
      <c r="J61" s="30">
        <v>0</v>
      </c>
      <c r="K61" s="30"/>
      <c r="L61" s="30"/>
      <c r="M61" s="30"/>
      <c r="N61" s="30"/>
      <c r="O61" s="30"/>
      <c r="P61" s="30">
        <v>8050000</v>
      </c>
    </row>
    <row r="62" spans="1:16" s="48" customFormat="1" ht="47.25">
      <c r="A62" s="73" t="s">
        <v>14</v>
      </c>
      <c r="B62" s="74">
        <v>3171</v>
      </c>
      <c r="C62" s="74">
        <v>1010</v>
      </c>
      <c r="D62" s="2" t="s">
        <v>15</v>
      </c>
      <c r="E62" s="30">
        <v>1147453</v>
      </c>
      <c r="F62" s="30">
        <v>1147453</v>
      </c>
      <c r="G62" s="30"/>
      <c r="H62" s="30"/>
      <c r="I62" s="30"/>
      <c r="J62" s="30">
        <v>0</v>
      </c>
      <c r="K62" s="30"/>
      <c r="L62" s="30"/>
      <c r="M62" s="30"/>
      <c r="N62" s="30"/>
      <c r="O62" s="30"/>
      <c r="P62" s="30">
        <v>1147453</v>
      </c>
    </row>
    <row r="63" spans="1:16" s="48" customFormat="1" ht="31.5">
      <c r="A63" s="73" t="s">
        <v>16</v>
      </c>
      <c r="B63" s="74">
        <v>3200</v>
      </c>
      <c r="C63" s="74">
        <v>1090</v>
      </c>
      <c r="D63" s="2" t="s">
        <v>103</v>
      </c>
      <c r="E63" s="30">
        <v>30280000</v>
      </c>
      <c r="F63" s="30">
        <v>30280000</v>
      </c>
      <c r="G63" s="30">
        <v>22375300</v>
      </c>
      <c r="H63" s="30">
        <v>1115000</v>
      </c>
      <c r="I63" s="30"/>
      <c r="J63" s="30">
        <v>0</v>
      </c>
      <c r="K63" s="30"/>
      <c r="L63" s="30"/>
      <c r="M63" s="30"/>
      <c r="N63" s="30"/>
      <c r="O63" s="30"/>
      <c r="P63" s="30">
        <v>30280000</v>
      </c>
    </row>
    <row r="64" spans="1:16" s="49" customFormat="1" ht="31.5">
      <c r="A64" s="73" t="s">
        <v>17</v>
      </c>
      <c r="B64" s="74">
        <v>3241</v>
      </c>
      <c r="C64" s="74">
        <v>1090</v>
      </c>
      <c r="D64" s="2" t="s">
        <v>19</v>
      </c>
      <c r="E64" s="30">
        <v>5642000</v>
      </c>
      <c r="F64" s="30">
        <v>5642000</v>
      </c>
      <c r="G64" s="30">
        <v>3507400</v>
      </c>
      <c r="H64" s="30">
        <v>1060000</v>
      </c>
      <c r="I64" s="30"/>
      <c r="J64" s="30">
        <v>0</v>
      </c>
      <c r="K64" s="30"/>
      <c r="L64" s="30"/>
      <c r="M64" s="30"/>
      <c r="N64" s="30"/>
      <c r="O64" s="30"/>
      <c r="P64" s="30">
        <v>5642000</v>
      </c>
    </row>
    <row r="65" spans="1:16" s="49" customFormat="1" ht="20.25" customHeight="1">
      <c r="A65" s="73" t="s">
        <v>18</v>
      </c>
      <c r="B65" s="74">
        <v>3242</v>
      </c>
      <c r="C65" s="74">
        <v>1090</v>
      </c>
      <c r="D65" s="2" t="s">
        <v>143</v>
      </c>
      <c r="E65" s="30">
        <v>44246000</v>
      </c>
      <c r="F65" s="30">
        <v>44246000</v>
      </c>
      <c r="G65" s="30"/>
      <c r="H65" s="30"/>
      <c r="I65" s="30"/>
      <c r="J65" s="30">
        <v>0</v>
      </c>
      <c r="K65" s="30"/>
      <c r="L65" s="30"/>
      <c r="M65" s="30"/>
      <c r="N65" s="30"/>
      <c r="O65" s="30"/>
      <c r="P65" s="30">
        <v>44246000</v>
      </c>
    </row>
    <row r="66" spans="1:16" s="48" customFormat="1" ht="15.75">
      <c r="A66" s="73" t="s">
        <v>75</v>
      </c>
      <c r="B66" s="74">
        <v>9770</v>
      </c>
      <c r="C66" s="1" t="s">
        <v>6</v>
      </c>
      <c r="D66" s="2" t="s">
        <v>148</v>
      </c>
      <c r="E66" s="30">
        <v>14000000</v>
      </c>
      <c r="F66" s="30">
        <v>14000000</v>
      </c>
      <c r="G66" s="30"/>
      <c r="H66" s="30"/>
      <c r="I66" s="30"/>
      <c r="J66" s="30"/>
      <c r="K66" s="30"/>
      <c r="L66" s="30"/>
      <c r="M66" s="30"/>
      <c r="N66" s="30"/>
      <c r="O66" s="30"/>
      <c r="P66" s="30">
        <v>14000000</v>
      </c>
    </row>
    <row r="67" spans="1:16" s="48" customFormat="1" ht="36" customHeight="1">
      <c r="A67" s="59" t="s">
        <v>76</v>
      </c>
      <c r="B67" s="59"/>
      <c r="C67" s="59"/>
      <c r="D67" s="66" t="s">
        <v>226</v>
      </c>
      <c r="E67" s="28">
        <v>24511236</v>
      </c>
      <c r="F67" s="28">
        <v>24511236</v>
      </c>
      <c r="G67" s="28">
        <v>17306884</v>
      </c>
      <c r="H67" s="28">
        <v>3082170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24511236</v>
      </c>
    </row>
    <row r="68" spans="1:16" s="48" customFormat="1" ht="30.75" customHeight="1">
      <c r="A68" s="59" t="s">
        <v>77</v>
      </c>
      <c r="B68" s="59"/>
      <c r="C68" s="59"/>
      <c r="D68" s="66" t="s">
        <v>227</v>
      </c>
      <c r="E68" s="28">
        <v>24511236</v>
      </c>
      <c r="F68" s="28">
        <v>24511236</v>
      </c>
      <c r="G68" s="28">
        <v>17306884</v>
      </c>
      <c r="H68" s="28">
        <v>3082170</v>
      </c>
      <c r="I68" s="28">
        <v>0</v>
      </c>
      <c r="J68" s="28"/>
      <c r="K68" s="28"/>
      <c r="L68" s="28"/>
      <c r="M68" s="28"/>
      <c r="N68" s="28"/>
      <c r="O68" s="28"/>
      <c r="P68" s="28">
        <v>24511236</v>
      </c>
    </row>
    <row r="69" spans="1:16" s="48" customFormat="1" ht="63">
      <c r="A69" s="59" t="s">
        <v>78</v>
      </c>
      <c r="B69" s="78">
        <v>3111</v>
      </c>
      <c r="C69" s="59" t="s">
        <v>116</v>
      </c>
      <c r="D69" s="55" t="s">
        <v>140</v>
      </c>
      <c r="E69" s="30">
        <v>24511236</v>
      </c>
      <c r="F69" s="30">
        <v>24511236</v>
      </c>
      <c r="G69" s="30">
        <v>17306884</v>
      </c>
      <c r="H69" s="30">
        <v>3082170</v>
      </c>
      <c r="I69" s="30"/>
      <c r="J69" s="30"/>
      <c r="K69" s="30"/>
      <c r="L69" s="30"/>
      <c r="M69" s="30"/>
      <c r="N69" s="30"/>
      <c r="O69" s="30"/>
      <c r="P69" s="30">
        <v>24511236</v>
      </c>
    </row>
    <row r="70" spans="1:16" s="47" customFormat="1" ht="33.75" customHeight="1">
      <c r="A70" s="58" t="s">
        <v>35</v>
      </c>
      <c r="B70" s="58"/>
      <c r="C70" s="58"/>
      <c r="D70" s="66" t="s">
        <v>228</v>
      </c>
      <c r="E70" s="28">
        <v>304075625</v>
      </c>
      <c r="F70" s="28">
        <v>304075625</v>
      </c>
      <c r="G70" s="28">
        <v>60668228</v>
      </c>
      <c r="H70" s="28">
        <v>8573317</v>
      </c>
      <c r="I70" s="28">
        <v>0</v>
      </c>
      <c r="J70" s="28">
        <v>3248407</v>
      </c>
      <c r="K70" s="28">
        <v>0</v>
      </c>
      <c r="L70" s="28">
        <v>3094893</v>
      </c>
      <c r="M70" s="28">
        <v>0</v>
      </c>
      <c r="N70" s="28">
        <v>172413</v>
      </c>
      <c r="O70" s="28">
        <v>153514</v>
      </c>
      <c r="P70" s="28">
        <v>307324032</v>
      </c>
    </row>
    <row r="71" spans="1:16" s="48" customFormat="1" ht="33.75" customHeight="1">
      <c r="A71" s="67" t="s">
        <v>36</v>
      </c>
      <c r="B71" s="58"/>
      <c r="C71" s="58"/>
      <c r="D71" s="66" t="s">
        <v>229</v>
      </c>
      <c r="E71" s="28">
        <v>304075625</v>
      </c>
      <c r="F71" s="28">
        <v>304075625</v>
      </c>
      <c r="G71" s="28">
        <v>60668228</v>
      </c>
      <c r="H71" s="28">
        <v>8573317</v>
      </c>
      <c r="I71" s="28">
        <v>0</v>
      </c>
      <c r="J71" s="28">
        <v>3248407</v>
      </c>
      <c r="K71" s="28">
        <v>0</v>
      </c>
      <c r="L71" s="28">
        <v>3094893</v>
      </c>
      <c r="M71" s="28">
        <v>0</v>
      </c>
      <c r="N71" s="28">
        <v>172413</v>
      </c>
      <c r="O71" s="28">
        <v>153514</v>
      </c>
      <c r="P71" s="28">
        <v>307324032</v>
      </c>
    </row>
    <row r="72" spans="1:16" s="48" customFormat="1" ht="15.75">
      <c r="A72" s="73" t="s">
        <v>79</v>
      </c>
      <c r="B72" s="74">
        <v>4010</v>
      </c>
      <c r="C72" s="1" t="s">
        <v>104</v>
      </c>
      <c r="D72" s="2" t="s">
        <v>80</v>
      </c>
      <c r="E72" s="30">
        <v>56950535</v>
      </c>
      <c r="F72" s="30">
        <v>56950535</v>
      </c>
      <c r="G72" s="30"/>
      <c r="H72" s="30"/>
      <c r="I72" s="30"/>
      <c r="J72" s="30">
        <v>0</v>
      </c>
      <c r="K72" s="30"/>
      <c r="L72" s="30"/>
      <c r="M72" s="30"/>
      <c r="N72" s="30"/>
      <c r="O72" s="30"/>
      <c r="P72" s="30">
        <v>56950535</v>
      </c>
    </row>
    <row r="73" spans="1:16" s="48" customFormat="1" ht="29.25" customHeight="1">
      <c r="A73" s="78">
        <v>1014020</v>
      </c>
      <c r="B73" s="74">
        <v>4020</v>
      </c>
      <c r="C73" s="1" t="s">
        <v>106</v>
      </c>
      <c r="D73" s="2" t="s">
        <v>81</v>
      </c>
      <c r="E73" s="30">
        <v>36910885</v>
      </c>
      <c r="F73" s="30">
        <v>36910885</v>
      </c>
      <c r="G73" s="30"/>
      <c r="H73" s="30"/>
      <c r="I73" s="30"/>
      <c r="J73" s="30">
        <v>0</v>
      </c>
      <c r="K73" s="30"/>
      <c r="L73" s="30"/>
      <c r="M73" s="30"/>
      <c r="N73" s="30"/>
      <c r="O73" s="30"/>
      <c r="P73" s="30">
        <v>36910885</v>
      </c>
    </row>
    <row r="74" spans="1:16" s="48" customFormat="1" ht="15.75">
      <c r="A74" s="78">
        <v>1014030</v>
      </c>
      <c r="B74" s="74">
        <v>4030</v>
      </c>
      <c r="C74" s="1" t="s">
        <v>105</v>
      </c>
      <c r="D74" s="2" t="s">
        <v>56</v>
      </c>
      <c r="E74" s="30">
        <v>21255114</v>
      </c>
      <c r="F74" s="30">
        <v>21255114</v>
      </c>
      <c r="G74" s="30">
        <v>16408579</v>
      </c>
      <c r="H74" s="30">
        <v>1061895</v>
      </c>
      <c r="I74" s="30"/>
      <c r="J74" s="30">
        <v>0</v>
      </c>
      <c r="K74" s="30"/>
      <c r="L74" s="30"/>
      <c r="M74" s="30"/>
      <c r="N74" s="30"/>
      <c r="O74" s="30"/>
      <c r="P74" s="30">
        <v>21255114</v>
      </c>
    </row>
    <row r="75" spans="1:16" s="48" customFormat="1" ht="15.75">
      <c r="A75" s="78">
        <v>1014040</v>
      </c>
      <c r="B75" s="74">
        <v>4040</v>
      </c>
      <c r="C75" s="1" t="s">
        <v>105</v>
      </c>
      <c r="D75" s="2" t="s">
        <v>82</v>
      </c>
      <c r="E75" s="30">
        <v>61471477</v>
      </c>
      <c r="F75" s="30">
        <v>61471477</v>
      </c>
      <c r="G75" s="30">
        <v>28215124</v>
      </c>
      <c r="H75" s="30">
        <v>4923375</v>
      </c>
      <c r="I75" s="30"/>
      <c r="J75" s="30">
        <v>508775</v>
      </c>
      <c r="K75" s="30"/>
      <c r="L75" s="30">
        <v>449775</v>
      </c>
      <c r="M75" s="30"/>
      <c r="N75" s="30">
        <v>102413</v>
      </c>
      <c r="O75" s="30">
        <v>59000</v>
      </c>
      <c r="P75" s="30">
        <v>61980252</v>
      </c>
    </row>
    <row r="76" spans="1:16" s="49" customFormat="1" ht="33.75" customHeight="1">
      <c r="A76" s="78">
        <v>1014081</v>
      </c>
      <c r="B76" s="74">
        <v>4081</v>
      </c>
      <c r="C76" s="1" t="s">
        <v>10</v>
      </c>
      <c r="D76" s="2" t="s">
        <v>3</v>
      </c>
      <c r="E76" s="30">
        <v>21407782</v>
      </c>
      <c r="F76" s="30">
        <v>21407782</v>
      </c>
      <c r="G76" s="30">
        <v>13774715</v>
      </c>
      <c r="H76" s="30">
        <v>2456303</v>
      </c>
      <c r="I76" s="30"/>
      <c r="J76" s="30">
        <v>213500</v>
      </c>
      <c r="K76" s="30"/>
      <c r="L76" s="30">
        <v>178500</v>
      </c>
      <c r="M76" s="30"/>
      <c r="N76" s="30">
        <v>70000</v>
      </c>
      <c r="O76" s="30">
        <v>35000</v>
      </c>
      <c r="P76" s="30">
        <v>21621282</v>
      </c>
    </row>
    <row r="77" spans="1:16" s="49" customFormat="1" ht="15.75">
      <c r="A77" s="78">
        <v>1014082</v>
      </c>
      <c r="B77" s="74">
        <v>4082</v>
      </c>
      <c r="C77" s="1" t="s">
        <v>10</v>
      </c>
      <c r="D77" s="2" t="s">
        <v>4</v>
      </c>
      <c r="E77" s="30">
        <v>200000</v>
      </c>
      <c r="F77" s="30">
        <v>200000</v>
      </c>
      <c r="G77" s="30"/>
      <c r="H77" s="30"/>
      <c r="I77" s="30"/>
      <c r="J77" s="30">
        <v>0</v>
      </c>
      <c r="K77" s="30"/>
      <c r="L77" s="30"/>
      <c r="M77" s="30"/>
      <c r="N77" s="30"/>
      <c r="O77" s="30"/>
      <c r="P77" s="30">
        <v>200000</v>
      </c>
    </row>
    <row r="78" spans="1:16" s="48" customFormat="1" ht="31.5">
      <c r="A78" s="78">
        <v>1011101</v>
      </c>
      <c r="B78" s="74">
        <v>1101</v>
      </c>
      <c r="C78" s="1" t="s">
        <v>107</v>
      </c>
      <c r="D78" s="2" t="s">
        <v>153</v>
      </c>
      <c r="E78" s="30">
        <v>102980017</v>
      </c>
      <c r="F78" s="30">
        <v>102980017</v>
      </c>
      <c r="G78" s="30"/>
      <c r="H78" s="30"/>
      <c r="I78" s="30"/>
      <c r="J78" s="30">
        <v>2526132</v>
      </c>
      <c r="K78" s="30"/>
      <c r="L78" s="30">
        <v>2466618</v>
      </c>
      <c r="M78" s="30"/>
      <c r="N78" s="30"/>
      <c r="O78" s="30">
        <v>59514</v>
      </c>
      <c r="P78" s="30">
        <v>105506149</v>
      </c>
    </row>
    <row r="79" spans="1:16" s="48" customFormat="1" ht="27" customHeight="1">
      <c r="A79" s="78">
        <v>1011120</v>
      </c>
      <c r="B79" s="74">
        <v>1120</v>
      </c>
      <c r="C79" s="1" t="s">
        <v>24</v>
      </c>
      <c r="D79" s="2" t="s">
        <v>96</v>
      </c>
      <c r="E79" s="30">
        <v>2899815</v>
      </c>
      <c r="F79" s="30">
        <v>2899815</v>
      </c>
      <c r="G79" s="30">
        <v>2269810</v>
      </c>
      <c r="H79" s="30">
        <v>131744</v>
      </c>
      <c r="I79" s="30"/>
      <c r="J79" s="30">
        <v>0</v>
      </c>
      <c r="K79" s="30"/>
      <c r="L79" s="30"/>
      <c r="M79" s="30"/>
      <c r="N79" s="30"/>
      <c r="O79" s="30"/>
      <c r="P79" s="30">
        <v>2899815</v>
      </c>
    </row>
    <row r="80" spans="1:16" s="52" customFormat="1" ht="31.5">
      <c r="A80" s="58" t="s">
        <v>108</v>
      </c>
      <c r="B80" s="59"/>
      <c r="C80" s="59"/>
      <c r="D80" s="66" t="s">
        <v>230</v>
      </c>
      <c r="E80" s="28">
        <v>196483165</v>
      </c>
      <c r="F80" s="28">
        <v>196483165</v>
      </c>
      <c r="G80" s="28">
        <v>66789446</v>
      </c>
      <c r="H80" s="28">
        <v>11613871</v>
      </c>
      <c r="I80" s="28">
        <v>0</v>
      </c>
      <c r="J80" s="28">
        <v>813620</v>
      </c>
      <c r="K80" s="28">
        <v>0</v>
      </c>
      <c r="L80" s="28">
        <v>813620</v>
      </c>
      <c r="M80" s="28">
        <v>152100</v>
      </c>
      <c r="N80" s="28">
        <v>180194</v>
      </c>
      <c r="O80" s="28">
        <v>0</v>
      </c>
      <c r="P80" s="28">
        <v>197296785</v>
      </c>
    </row>
    <row r="81" spans="1:16" s="52" customFormat="1" ht="31.5">
      <c r="A81" s="11">
        <v>1110000</v>
      </c>
      <c r="B81" s="59"/>
      <c r="C81" s="59"/>
      <c r="D81" s="66" t="s">
        <v>231</v>
      </c>
      <c r="E81" s="28">
        <v>196483165</v>
      </c>
      <c r="F81" s="28">
        <v>196483165</v>
      </c>
      <c r="G81" s="28">
        <v>66789446</v>
      </c>
      <c r="H81" s="28">
        <v>11613871</v>
      </c>
      <c r="I81" s="28">
        <v>0</v>
      </c>
      <c r="J81" s="28">
        <v>813620</v>
      </c>
      <c r="K81" s="28">
        <v>0</v>
      </c>
      <c r="L81" s="28">
        <v>813620</v>
      </c>
      <c r="M81" s="28">
        <v>152100</v>
      </c>
      <c r="N81" s="28">
        <v>180194</v>
      </c>
      <c r="O81" s="28">
        <v>0</v>
      </c>
      <c r="P81" s="28">
        <v>197296785</v>
      </c>
    </row>
    <row r="82" spans="1:16" s="52" customFormat="1" ht="31.5">
      <c r="A82" s="3">
        <v>1113131</v>
      </c>
      <c r="B82" s="3">
        <v>3131</v>
      </c>
      <c r="C82" s="79" t="s">
        <v>116</v>
      </c>
      <c r="D82" s="56" t="s">
        <v>72</v>
      </c>
      <c r="E82" s="30">
        <v>1386073</v>
      </c>
      <c r="F82" s="29">
        <v>1386073</v>
      </c>
      <c r="G82" s="29"/>
      <c r="H82" s="29"/>
      <c r="I82" s="29"/>
      <c r="J82" s="30"/>
      <c r="K82" s="29"/>
      <c r="L82" s="29"/>
      <c r="M82" s="29"/>
      <c r="N82" s="29"/>
      <c r="O82" s="29"/>
      <c r="P82" s="30">
        <v>1386073</v>
      </c>
    </row>
    <row r="83" spans="1:16" s="52" customFormat="1" ht="15.75">
      <c r="A83" s="3">
        <v>1113133</v>
      </c>
      <c r="B83" s="3">
        <v>3133</v>
      </c>
      <c r="C83" s="79" t="s">
        <v>116</v>
      </c>
      <c r="D83" s="56" t="s">
        <v>97</v>
      </c>
      <c r="E83" s="30">
        <v>4109512</v>
      </c>
      <c r="F83" s="29">
        <v>4109512</v>
      </c>
      <c r="G83" s="29">
        <v>2396161</v>
      </c>
      <c r="H83" s="29"/>
      <c r="I83" s="29"/>
      <c r="J83" s="30"/>
      <c r="K83" s="29"/>
      <c r="L83" s="29"/>
      <c r="M83" s="29"/>
      <c r="N83" s="29"/>
      <c r="O83" s="29"/>
      <c r="P83" s="30">
        <v>4109512</v>
      </c>
    </row>
    <row r="84" spans="1:16" s="52" customFormat="1" ht="31.5">
      <c r="A84" s="3">
        <v>1115011</v>
      </c>
      <c r="B84" s="3">
        <v>5011</v>
      </c>
      <c r="C84" s="79" t="s">
        <v>109</v>
      </c>
      <c r="D84" s="56" t="s">
        <v>110</v>
      </c>
      <c r="E84" s="30">
        <v>30000000</v>
      </c>
      <c r="F84" s="29">
        <v>30000000</v>
      </c>
      <c r="G84" s="29"/>
      <c r="H84" s="29"/>
      <c r="I84" s="29"/>
      <c r="J84" s="30"/>
      <c r="K84" s="29"/>
      <c r="L84" s="29"/>
      <c r="M84" s="29"/>
      <c r="N84" s="29"/>
      <c r="O84" s="29"/>
      <c r="P84" s="30">
        <v>30000000</v>
      </c>
    </row>
    <row r="85" spans="1:16" s="52" customFormat="1" ht="31.5">
      <c r="A85" s="3">
        <v>1115012</v>
      </c>
      <c r="B85" s="3">
        <v>5012</v>
      </c>
      <c r="C85" s="79" t="s">
        <v>109</v>
      </c>
      <c r="D85" s="56" t="s">
        <v>26</v>
      </c>
      <c r="E85" s="30">
        <v>17772118</v>
      </c>
      <c r="F85" s="29">
        <v>17772118</v>
      </c>
      <c r="G85" s="29"/>
      <c r="H85" s="29"/>
      <c r="I85" s="29"/>
      <c r="J85" s="30"/>
      <c r="K85" s="29"/>
      <c r="L85" s="29"/>
      <c r="M85" s="29"/>
      <c r="N85" s="29"/>
      <c r="O85" s="29"/>
      <c r="P85" s="30">
        <v>17772118</v>
      </c>
    </row>
    <row r="86" spans="1:16" s="52" customFormat="1" ht="31.5">
      <c r="A86" s="3">
        <v>1115021</v>
      </c>
      <c r="B86" s="3">
        <v>5021</v>
      </c>
      <c r="C86" s="79" t="s">
        <v>109</v>
      </c>
      <c r="D86" s="56" t="s">
        <v>12</v>
      </c>
      <c r="E86" s="30">
        <v>15214379</v>
      </c>
      <c r="F86" s="29">
        <v>15214379</v>
      </c>
      <c r="G86" s="29">
        <v>12289646</v>
      </c>
      <c r="H86" s="29"/>
      <c r="I86" s="29"/>
      <c r="J86" s="30"/>
      <c r="K86" s="29"/>
      <c r="L86" s="29"/>
      <c r="M86" s="29"/>
      <c r="N86" s="29"/>
      <c r="O86" s="29"/>
      <c r="P86" s="30">
        <v>15214379</v>
      </c>
    </row>
    <row r="87" spans="1:16" s="52" customFormat="1" ht="31.5">
      <c r="A87" s="3">
        <v>1115022</v>
      </c>
      <c r="B87" s="3">
        <v>5022</v>
      </c>
      <c r="C87" s="79" t="s">
        <v>109</v>
      </c>
      <c r="D87" s="56" t="s">
        <v>146</v>
      </c>
      <c r="E87" s="30">
        <v>156343</v>
      </c>
      <c r="F87" s="29">
        <v>156343</v>
      </c>
      <c r="G87" s="29"/>
      <c r="H87" s="29"/>
      <c r="I87" s="29"/>
      <c r="J87" s="30"/>
      <c r="K87" s="29"/>
      <c r="L87" s="29"/>
      <c r="M87" s="29"/>
      <c r="N87" s="29"/>
      <c r="O87" s="29"/>
      <c r="P87" s="30">
        <v>156343</v>
      </c>
    </row>
    <row r="88" spans="1:16" s="52" customFormat="1" ht="31.5">
      <c r="A88" s="3">
        <v>1115031</v>
      </c>
      <c r="B88" s="3">
        <v>5031</v>
      </c>
      <c r="C88" s="79" t="s">
        <v>109</v>
      </c>
      <c r="D88" s="56" t="s">
        <v>27</v>
      </c>
      <c r="E88" s="30">
        <v>40532000</v>
      </c>
      <c r="F88" s="29">
        <v>40532000</v>
      </c>
      <c r="G88" s="29">
        <v>25611180</v>
      </c>
      <c r="H88" s="29">
        <v>7978967</v>
      </c>
      <c r="I88" s="29"/>
      <c r="J88" s="30">
        <v>423620</v>
      </c>
      <c r="K88" s="29"/>
      <c r="L88" s="29">
        <v>423620</v>
      </c>
      <c r="M88" s="29">
        <v>152100</v>
      </c>
      <c r="N88" s="29">
        <v>104378</v>
      </c>
      <c r="O88" s="29"/>
      <c r="P88" s="30">
        <v>40955620</v>
      </c>
    </row>
    <row r="89" spans="1:16" s="52" customFormat="1" ht="31.5">
      <c r="A89" s="3">
        <v>1115032</v>
      </c>
      <c r="B89" s="3">
        <v>5032</v>
      </c>
      <c r="C89" s="79" t="s">
        <v>109</v>
      </c>
      <c r="D89" s="56" t="s">
        <v>86</v>
      </c>
      <c r="E89" s="30">
        <v>33317963</v>
      </c>
      <c r="F89" s="29">
        <v>33317963</v>
      </c>
      <c r="G89" s="29"/>
      <c r="H89" s="29"/>
      <c r="I89" s="29"/>
      <c r="J89" s="30"/>
      <c r="K89" s="29"/>
      <c r="L89" s="29"/>
      <c r="M89" s="29"/>
      <c r="N89" s="29"/>
      <c r="O89" s="29"/>
      <c r="P89" s="30">
        <v>33317963</v>
      </c>
    </row>
    <row r="90" spans="1:16" s="52" customFormat="1" ht="31.5">
      <c r="A90" s="3">
        <v>1115033</v>
      </c>
      <c r="B90" s="3">
        <v>5033</v>
      </c>
      <c r="C90" s="79" t="s">
        <v>109</v>
      </c>
      <c r="D90" s="56" t="s">
        <v>98</v>
      </c>
      <c r="E90" s="30">
        <v>32851672</v>
      </c>
      <c r="F90" s="29">
        <v>32851672</v>
      </c>
      <c r="G90" s="29">
        <v>21657315</v>
      </c>
      <c r="H90" s="29">
        <v>3608843</v>
      </c>
      <c r="I90" s="29"/>
      <c r="J90" s="30">
        <v>390000</v>
      </c>
      <c r="K90" s="29"/>
      <c r="L90" s="29">
        <v>390000</v>
      </c>
      <c r="M90" s="29"/>
      <c r="N90" s="29">
        <v>75816</v>
      </c>
      <c r="O90" s="29"/>
      <c r="P90" s="30">
        <v>33241672</v>
      </c>
    </row>
    <row r="91" spans="1:16" s="52" customFormat="1" ht="47.25">
      <c r="A91" s="3">
        <v>1115042</v>
      </c>
      <c r="B91" s="3">
        <v>5042</v>
      </c>
      <c r="C91" s="79" t="s">
        <v>109</v>
      </c>
      <c r="D91" s="56" t="s">
        <v>154</v>
      </c>
      <c r="E91" s="30">
        <v>1572176</v>
      </c>
      <c r="F91" s="29">
        <v>1572176</v>
      </c>
      <c r="G91" s="29"/>
      <c r="H91" s="29"/>
      <c r="I91" s="29"/>
      <c r="J91" s="30"/>
      <c r="K91" s="29"/>
      <c r="L91" s="29"/>
      <c r="M91" s="29"/>
      <c r="N91" s="29"/>
      <c r="O91" s="29"/>
      <c r="P91" s="30">
        <v>1572176</v>
      </c>
    </row>
    <row r="92" spans="1:16" s="52" customFormat="1" ht="31.5">
      <c r="A92" s="3">
        <v>1115053</v>
      </c>
      <c r="B92" s="3">
        <v>5053</v>
      </c>
      <c r="C92" s="79" t="s">
        <v>109</v>
      </c>
      <c r="D92" s="56" t="s">
        <v>155</v>
      </c>
      <c r="E92" s="30">
        <v>712574</v>
      </c>
      <c r="F92" s="29">
        <v>712574</v>
      </c>
      <c r="G92" s="29"/>
      <c r="H92" s="29"/>
      <c r="I92" s="29"/>
      <c r="J92" s="30"/>
      <c r="K92" s="29"/>
      <c r="L92" s="29"/>
      <c r="M92" s="29"/>
      <c r="N92" s="29"/>
      <c r="O92" s="29"/>
      <c r="P92" s="30">
        <v>712574</v>
      </c>
    </row>
    <row r="93" spans="1:16" s="52" customFormat="1" ht="47.25">
      <c r="A93" s="3">
        <v>1115061</v>
      </c>
      <c r="B93" s="3">
        <v>5061</v>
      </c>
      <c r="C93" s="79" t="s">
        <v>109</v>
      </c>
      <c r="D93" s="56" t="s">
        <v>114</v>
      </c>
      <c r="E93" s="30">
        <v>3376256</v>
      </c>
      <c r="F93" s="29">
        <v>3376256</v>
      </c>
      <c r="G93" s="29">
        <v>2238555</v>
      </c>
      <c r="H93" s="29"/>
      <c r="I93" s="29"/>
      <c r="J93" s="30"/>
      <c r="K93" s="29"/>
      <c r="L93" s="29"/>
      <c r="M93" s="29"/>
      <c r="N93" s="29"/>
      <c r="O93" s="29"/>
      <c r="P93" s="30">
        <v>3376256</v>
      </c>
    </row>
    <row r="94" spans="1:16" s="52" customFormat="1" ht="31.5">
      <c r="A94" s="3">
        <v>1115062</v>
      </c>
      <c r="B94" s="3">
        <v>5062</v>
      </c>
      <c r="C94" s="79" t="s">
        <v>109</v>
      </c>
      <c r="D94" s="56" t="s">
        <v>38</v>
      </c>
      <c r="E94" s="30">
        <v>15482099</v>
      </c>
      <c r="F94" s="29">
        <v>15482099</v>
      </c>
      <c r="G94" s="29">
        <v>2596589</v>
      </c>
      <c r="H94" s="29">
        <v>26061</v>
      </c>
      <c r="I94" s="29"/>
      <c r="J94" s="30"/>
      <c r="K94" s="29"/>
      <c r="L94" s="29"/>
      <c r="M94" s="29"/>
      <c r="N94" s="29"/>
      <c r="O94" s="29"/>
      <c r="P94" s="30">
        <v>15482099</v>
      </c>
    </row>
    <row r="95" spans="1:16" s="52" customFormat="1" ht="47.25">
      <c r="A95" s="58" t="s">
        <v>192</v>
      </c>
      <c r="B95" s="58"/>
      <c r="C95" s="58"/>
      <c r="D95" s="66" t="s">
        <v>232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10598200</v>
      </c>
      <c r="K95" s="28">
        <v>0</v>
      </c>
      <c r="L95" s="28">
        <v>0</v>
      </c>
      <c r="M95" s="28">
        <v>0</v>
      </c>
      <c r="N95" s="28">
        <v>0</v>
      </c>
      <c r="O95" s="28">
        <v>10598200</v>
      </c>
      <c r="P95" s="28">
        <v>10598200</v>
      </c>
    </row>
    <row r="96" spans="1:16" s="52" customFormat="1" ht="47.25">
      <c r="A96" s="67" t="s">
        <v>193</v>
      </c>
      <c r="B96" s="58"/>
      <c r="C96" s="58"/>
      <c r="D96" s="66" t="s">
        <v>233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10598200</v>
      </c>
      <c r="K96" s="28">
        <v>0</v>
      </c>
      <c r="L96" s="28">
        <v>0</v>
      </c>
      <c r="M96" s="28">
        <v>0</v>
      </c>
      <c r="N96" s="28">
        <v>0</v>
      </c>
      <c r="O96" s="28">
        <v>10598200</v>
      </c>
      <c r="P96" s="28">
        <v>10598200</v>
      </c>
    </row>
    <row r="97" spans="1:16" s="52" customFormat="1" ht="15.75">
      <c r="A97" s="3">
        <v>1218311</v>
      </c>
      <c r="B97" s="3">
        <v>8311</v>
      </c>
      <c r="C97" s="79" t="s">
        <v>194</v>
      </c>
      <c r="D97" s="55" t="s">
        <v>195</v>
      </c>
      <c r="E97" s="30">
        <v>0</v>
      </c>
      <c r="F97" s="29"/>
      <c r="G97" s="29"/>
      <c r="H97" s="29"/>
      <c r="I97" s="29"/>
      <c r="J97" s="30">
        <v>10598200</v>
      </c>
      <c r="K97" s="29"/>
      <c r="L97" s="29"/>
      <c r="M97" s="29"/>
      <c r="N97" s="29"/>
      <c r="O97" s="29">
        <v>10598200</v>
      </c>
      <c r="P97" s="30">
        <v>10598200</v>
      </c>
    </row>
    <row r="98" spans="1:16" s="52" customFormat="1" ht="31.5">
      <c r="A98" s="58" t="s">
        <v>144</v>
      </c>
      <c r="B98" s="58"/>
      <c r="C98" s="58"/>
      <c r="D98" s="66" t="s">
        <v>234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177961200</v>
      </c>
      <c r="K98" s="28">
        <v>0</v>
      </c>
      <c r="L98" s="28">
        <v>177961200</v>
      </c>
      <c r="M98" s="28">
        <v>0</v>
      </c>
      <c r="N98" s="28">
        <v>0</v>
      </c>
      <c r="O98" s="28">
        <v>0</v>
      </c>
      <c r="P98" s="28">
        <v>177961200</v>
      </c>
    </row>
    <row r="99" spans="1:16" s="52" customFormat="1" ht="31.5">
      <c r="A99" s="67" t="s">
        <v>145</v>
      </c>
      <c r="B99" s="58"/>
      <c r="C99" s="58"/>
      <c r="D99" s="66" t="s">
        <v>235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177961200</v>
      </c>
      <c r="K99" s="28">
        <v>0</v>
      </c>
      <c r="L99" s="28">
        <v>177961200</v>
      </c>
      <c r="M99" s="28">
        <v>0</v>
      </c>
      <c r="N99" s="28">
        <v>0</v>
      </c>
      <c r="O99" s="28">
        <v>0</v>
      </c>
      <c r="P99" s="28">
        <v>177961200</v>
      </c>
    </row>
    <row r="100" spans="1:16" s="52" customFormat="1" ht="53.25" customHeight="1">
      <c r="A100" s="57"/>
      <c r="B100" s="58"/>
      <c r="C100" s="58"/>
      <c r="D100" s="66" t="s">
        <v>197</v>
      </c>
      <c r="E100" s="30"/>
      <c r="F100" s="30"/>
      <c r="G100" s="30"/>
      <c r="H100" s="30"/>
      <c r="I100" s="30"/>
      <c r="J100" s="28">
        <v>177961200</v>
      </c>
      <c r="K100" s="28">
        <v>0</v>
      </c>
      <c r="L100" s="28">
        <v>177961200</v>
      </c>
      <c r="M100" s="28">
        <v>0</v>
      </c>
      <c r="N100" s="28">
        <v>0</v>
      </c>
      <c r="O100" s="28">
        <v>0</v>
      </c>
      <c r="P100" s="30">
        <v>177961200</v>
      </c>
    </row>
    <row r="101" spans="1:16" s="52" customFormat="1" ht="56.25" customHeight="1">
      <c r="A101" s="59" t="s">
        <v>198</v>
      </c>
      <c r="B101" s="59" t="s">
        <v>199</v>
      </c>
      <c r="C101" s="59" t="s">
        <v>200</v>
      </c>
      <c r="D101" s="60" t="s">
        <v>201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177961200</v>
      </c>
      <c r="K101" s="30">
        <v>0</v>
      </c>
      <c r="L101" s="30">
        <v>177961200</v>
      </c>
      <c r="M101" s="30">
        <v>0</v>
      </c>
      <c r="N101" s="30">
        <v>0</v>
      </c>
      <c r="O101" s="30">
        <v>0</v>
      </c>
      <c r="P101" s="30">
        <v>177961200</v>
      </c>
    </row>
    <row r="102" spans="1:16" s="54" customFormat="1" ht="110.25">
      <c r="A102" s="76"/>
      <c r="B102" s="80"/>
      <c r="C102" s="80"/>
      <c r="D102" s="72" t="s">
        <v>203</v>
      </c>
      <c r="E102" s="24"/>
      <c r="F102" s="24"/>
      <c r="G102" s="24"/>
      <c r="H102" s="24"/>
      <c r="I102" s="24"/>
      <c r="J102" s="24">
        <v>177961200</v>
      </c>
      <c r="K102" s="24"/>
      <c r="L102" s="24">
        <v>177961200</v>
      </c>
      <c r="M102" s="24"/>
      <c r="N102" s="24"/>
      <c r="O102" s="24"/>
      <c r="P102" s="24">
        <v>177961200</v>
      </c>
    </row>
    <row r="103" spans="1:16" s="48" customFormat="1" ht="33.75" customHeight="1">
      <c r="A103" s="11">
        <v>2900000</v>
      </c>
      <c r="B103" s="81"/>
      <c r="C103" s="81"/>
      <c r="D103" s="66" t="s">
        <v>236</v>
      </c>
      <c r="E103" s="28">
        <v>2330000</v>
      </c>
      <c r="F103" s="28">
        <v>2330000</v>
      </c>
      <c r="G103" s="26">
        <v>1492414</v>
      </c>
      <c r="H103" s="26">
        <v>22163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2330000</v>
      </c>
    </row>
    <row r="104" spans="1:16" s="48" customFormat="1" ht="34.5" customHeight="1">
      <c r="A104" s="11">
        <v>2910000</v>
      </c>
      <c r="B104" s="81"/>
      <c r="C104" s="81"/>
      <c r="D104" s="66" t="s">
        <v>237</v>
      </c>
      <c r="E104" s="28">
        <v>2330000</v>
      </c>
      <c r="F104" s="28">
        <v>2330000</v>
      </c>
      <c r="G104" s="26">
        <v>1492414</v>
      </c>
      <c r="H104" s="26">
        <v>22163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2330000</v>
      </c>
    </row>
    <row r="105" spans="1:16" s="48" customFormat="1" ht="15.75">
      <c r="A105" s="78">
        <v>2918120</v>
      </c>
      <c r="B105" s="71" t="s">
        <v>121</v>
      </c>
      <c r="C105" s="1" t="s">
        <v>122</v>
      </c>
      <c r="D105" s="2" t="s">
        <v>102</v>
      </c>
      <c r="E105" s="30">
        <v>2330000</v>
      </c>
      <c r="F105" s="30">
        <v>2330000</v>
      </c>
      <c r="G105" s="25">
        <v>1492414</v>
      </c>
      <c r="H105" s="25">
        <v>22163</v>
      </c>
      <c r="I105" s="30"/>
      <c r="J105" s="30"/>
      <c r="K105" s="30"/>
      <c r="L105" s="30"/>
      <c r="M105" s="30"/>
      <c r="N105" s="30"/>
      <c r="O105" s="30"/>
      <c r="P105" s="30">
        <v>2330000</v>
      </c>
    </row>
    <row r="106" spans="1:16" s="48" customFormat="1" ht="36.75" customHeight="1">
      <c r="A106" s="11">
        <v>3700000</v>
      </c>
      <c r="B106" s="81"/>
      <c r="C106" s="81"/>
      <c r="D106" s="66" t="s">
        <v>238</v>
      </c>
      <c r="E106" s="28">
        <v>811917656</v>
      </c>
      <c r="F106" s="28">
        <v>164175100</v>
      </c>
      <c r="G106" s="28">
        <v>0</v>
      </c>
      <c r="H106" s="28">
        <v>0</v>
      </c>
      <c r="I106" s="28">
        <v>7627000</v>
      </c>
      <c r="J106" s="28">
        <v>711844800</v>
      </c>
      <c r="K106" s="28">
        <v>0</v>
      </c>
      <c r="L106" s="28">
        <v>0</v>
      </c>
      <c r="M106" s="28">
        <v>0</v>
      </c>
      <c r="N106" s="28">
        <v>0</v>
      </c>
      <c r="O106" s="28">
        <v>711844800</v>
      </c>
      <c r="P106" s="28">
        <v>1523762456</v>
      </c>
    </row>
    <row r="107" spans="1:16" s="48" customFormat="1" ht="33" customHeight="1">
      <c r="A107" s="11">
        <v>3710000</v>
      </c>
      <c r="B107" s="81"/>
      <c r="C107" s="81"/>
      <c r="D107" s="66" t="s">
        <v>239</v>
      </c>
      <c r="E107" s="28">
        <v>811917656</v>
      </c>
      <c r="F107" s="28">
        <v>164175100</v>
      </c>
      <c r="G107" s="28">
        <v>0</v>
      </c>
      <c r="H107" s="28">
        <v>0</v>
      </c>
      <c r="I107" s="28">
        <v>7627000</v>
      </c>
      <c r="J107" s="28">
        <v>711844800</v>
      </c>
      <c r="K107" s="28">
        <v>0</v>
      </c>
      <c r="L107" s="28">
        <v>0</v>
      </c>
      <c r="M107" s="28">
        <v>0</v>
      </c>
      <c r="N107" s="28">
        <v>0</v>
      </c>
      <c r="O107" s="28">
        <v>711844800</v>
      </c>
      <c r="P107" s="28">
        <v>1523762456</v>
      </c>
    </row>
    <row r="108" spans="1:16" s="13" customFormat="1" ht="63">
      <c r="A108" s="78">
        <v>3719130</v>
      </c>
      <c r="B108" s="1" t="s">
        <v>189</v>
      </c>
      <c r="C108" s="1" t="s">
        <v>6</v>
      </c>
      <c r="D108" s="2" t="s">
        <v>190</v>
      </c>
      <c r="E108" s="25">
        <v>81555900</v>
      </c>
      <c r="F108" s="25">
        <v>81555900</v>
      </c>
      <c r="G108" s="12"/>
      <c r="H108" s="12"/>
      <c r="I108" s="12"/>
      <c r="J108" s="12">
        <v>0</v>
      </c>
      <c r="K108" s="12"/>
      <c r="L108" s="12"/>
      <c r="M108" s="12"/>
      <c r="N108" s="12"/>
      <c r="O108" s="12"/>
      <c r="P108" s="25">
        <v>81555900</v>
      </c>
    </row>
    <row r="109" spans="1:16" s="48" customFormat="1" ht="18.75" customHeight="1">
      <c r="A109" s="78">
        <v>3718710</v>
      </c>
      <c r="B109" s="1" t="s">
        <v>150</v>
      </c>
      <c r="C109" s="1" t="s">
        <v>11</v>
      </c>
      <c r="D109" s="2" t="s">
        <v>152</v>
      </c>
      <c r="E109" s="25">
        <v>640115556</v>
      </c>
      <c r="F109" s="25"/>
      <c r="G109" s="28"/>
      <c r="H109" s="28"/>
      <c r="I109" s="28"/>
      <c r="J109" s="28"/>
      <c r="K109" s="28"/>
      <c r="L109" s="28"/>
      <c r="M109" s="28"/>
      <c r="N109" s="28"/>
      <c r="O109" s="28"/>
      <c r="P109" s="25">
        <v>640115556</v>
      </c>
    </row>
    <row r="110" spans="1:16" s="48" customFormat="1" ht="15.75">
      <c r="A110" s="11">
        <v>3718500</v>
      </c>
      <c r="B110" s="57" t="s">
        <v>73</v>
      </c>
      <c r="C110" s="57" t="s">
        <v>6</v>
      </c>
      <c r="D110" s="66" t="s">
        <v>202</v>
      </c>
      <c r="E110" s="28">
        <v>90246200</v>
      </c>
      <c r="F110" s="28">
        <v>82619200</v>
      </c>
      <c r="G110" s="28">
        <v>0</v>
      </c>
      <c r="H110" s="28">
        <v>0</v>
      </c>
      <c r="I110" s="28">
        <v>7627000</v>
      </c>
      <c r="J110" s="28">
        <v>711844800</v>
      </c>
      <c r="K110" s="28">
        <v>0</v>
      </c>
      <c r="L110" s="28">
        <v>0</v>
      </c>
      <c r="M110" s="28">
        <v>0</v>
      </c>
      <c r="N110" s="28">
        <v>0</v>
      </c>
      <c r="O110" s="28">
        <v>711844800</v>
      </c>
      <c r="P110" s="28">
        <v>802091000</v>
      </c>
    </row>
    <row r="111" spans="1:16" s="61" customFormat="1" ht="51" customHeight="1">
      <c r="A111" s="82"/>
      <c r="B111" s="83"/>
      <c r="C111" s="83"/>
      <c r="D111" s="75" t="s">
        <v>240</v>
      </c>
      <c r="E111" s="12">
        <v>81555900</v>
      </c>
      <c r="F111" s="12">
        <v>81555900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12">
        <v>81555900</v>
      </c>
    </row>
    <row r="112" spans="1:16" s="61" customFormat="1" ht="47.25">
      <c r="A112" s="82"/>
      <c r="B112" s="83"/>
      <c r="C112" s="83"/>
      <c r="D112" s="75" t="s">
        <v>206</v>
      </c>
      <c r="E112" s="24">
        <v>8690300</v>
      </c>
      <c r="F112" s="12">
        <v>1063300</v>
      </c>
      <c r="G112" s="24"/>
      <c r="H112" s="24"/>
      <c r="I112" s="24">
        <v>7627000</v>
      </c>
      <c r="J112" s="24"/>
      <c r="K112" s="24"/>
      <c r="L112" s="24"/>
      <c r="M112" s="24"/>
      <c r="N112" s="24"/>
      <c r="O112" s="24"/>
      <c r="P112" s="24">
        <v>8690300</v>
      </c>
    </row>
    <row r="113" spans="1:16" s="61" customFormat="1" ht="77.25" customHeight="1">
      <c r="A113" s="82"/>
      <c r="B113" s="83"/>
      <c r="C113" s="83"/>
      <c r="D113" s="75" t="s">
        <v>207</v>
      </c>
      <c r="E113" s="12"/>
      <c r="F113" s="12"/>
      <c r="G113" s="24"/>
      <c r="H113" s="24"/>
      <c r="I113" s="24"/>
      <c r="J113" s="24">
        <v>711844800</v>
      </c>
      <c r="K113" s="24"/>
      <c r="L113" s="24"/>
      <c r="M113" s="24"/>
      <c r="N113" s="24"/>
      <c r="O113" s="24">
        <v>711844800</v>
      </c>
      <c r="P113" s="12">
        <v>711844800</v>
      </c>
    </row>
    <row r="114" spans="1:16" s="62" customFormat="1" ht="15.75">
      <c r="A114" s="85"/>
      <c r="B114" s="85"/>
      <c r="C114" s="85"/>
      <c r="D114" s="86" t="s">
        <v>70</v>
      </c>
      <c r="E114" s="31">
        <v>3675470600</v>
      </c>
      <c r="F114" s="31">
        <v>3027728044</v>
      </c>
      <c r="G114" s="31">
        <v>760815570</v>
      </c>
      <c r="H114" s="31">
        <v>240578097</v>
      </c>
      <c r="I114" s="31">
        <v>7627000</v>
      </c>
      <c r="J114" s="31">
        <v>1020330648</v>
      </c>
      <c r="K114" s="31">
        <v>0</v>
      </c>
      <c r="L114" s="31">
        <v>296634734</v>
      </c>
      <c r="M114" s="31">
        <v>4779701</v>
      </c>
      <c r="N114" s="31">
        <v>3946075</v>
      </c>
      <c r="O114" s="31">
        <v>723695914</v>
      </c>
      <c r="P114" s="31">
        <v>4695801248</v>
      </c>
    </row>
    <row r="115" spans="5:8" ht="18" customHeight="1">
      <c r="E115" s="32"/>
      <c r="F115" s="32"/>
      <c r="G115" s="32"/>
      <c r="H115" s="32"/>
    </row>
    <row r="116" spans="1:16" s="10" customFormat="1" ht="21" customHeight="1">
      <c r="A116" s="6"/>
      <c r="B116" s="6"/>
      <c r="C116" s="6"/>
      <c r="D116" s="89" t="s">
        <v>186</v>
      </c>
      <c r="E116" s="89"/>
      <c r="F116" s="89"/>
      <c r="G116" s="6"/>
      <c r="H116" s="7"/>
      <c r="I116" s="7"/>
      <c r="J116" s="7"/>
      <c r="K116" s="7"/>
      <c r="L116" s="7" t="s">
        <v>187</v>
      </c>
      <c r="M116" s="8"/>
      <c r="N116" s="9"/>
      <c r="O116" s="9"/>
      <c r="P116" s="6"/>
    </row>
  </sheetData>
  <sheetProtection/>
  <mergeCells count="29">
    <mergeCell ref="M10:N10"/>
    <mergeCell ref="M11:M12"/>
    <mergeCell ref="A6:P6"/>
    <mergeCell ref="A7:B7"/>
    <mergeCell ref="E9:I9"/>
    <mergeCell ref="K10:K12"/>
    <mergeCell ref="E10:E12"/>
    <mergeCell ref="G11:G12"/>
    <mergeCell ref="G10:H10"/>
    <mergeCell ref="L10:L12"/>
    <mergeCell ref="N1:P1"/>
    <mergeCell ref="N2:P2"/>
    <mergeCell ref="N5:P5"/>
    <mergeCell ref="O10:O12"/>
    <mergeCell ref="N3:P3"/>
    <mergeCell ref="N11:N12"/>
    <mergeCell ref="J9:O9"/>
    <mergeCell ref="D116:F116"/>
    <mergeCell ref="P9:P12"/>
    <mergeCell ref="N4:P4"/>
    <mergeCell ref="J10:J12"/>
    <mergeCell ref="D9:D12"/>
    <mergeCell ref="F10:F12"/>
    <mergeCell ref="A8:B8"/>
    <mergeCell ref="A9:A12"/>
    <mergeCell ref="I10:I12"/>
    <mergeCell ref="B9:B12"/>
    <mergeCell ref="C9:C12"/>
    <mergeCell ref="H11:H12"/>
  </mergeCells>
  <printOptions horizontalCentered="1"/>
  <pageMargins left="0.1968503937007874" right="0.1968503937007874" top="0.6692913385826772" bottom="0.31496062992125984" header="0.11811023622047245" footer="0.1968503937007874"/>
  <pageSetup blackAndWhite="1" fitToHeight="17" horizontalDpi="600" verticalDpi="600" orientation="landscape" paperSize="9" scale="50" r:id="rId1"/>
  <headerFooter alignWithMargins="0">
    <oddFooter>&amp;C&amp;P із &amp;N</oddFooter>
  </headerFooter>
  <rowBreaks count="2" manualBreakCount="2">
    <brk id="69" max="15" man="1"/>
    <brk id="10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КАРАВАЕВА ОЛЬГА</dc:creator>
  <cp:keywords/>
  <dc:description/>
  <cp:lastModifiedBy>c26</cp:lastModifiedBy>
  <cp:lastPrinted>2022-12-26T12:22:48Z</cp:lastPrinted>
  <dcterms:created xsi:type="dcterms:W3CDTF">2016-10-26T11:29:24Z</dcterms:created>
  <dcterms:modified xsi:type="dcterms:W3CDTF">2022-12-26T12:58:11Z</dcterms:modified>
  <cp:category/>
  <cp:version/>
  <cp:contentType/>
  <cp:contentStatus/>
</cp:coreProperties>
</file>