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Звіт облрада\Програма ЦЗ\після юристів\"/>
    </mc:Choice>
  </mc:AlternateContent>
  <bookViews>
    <workbookView xWindow="-108" yWindow="-108" windowWidth="16608" windowHeight="8832"/>
  </bookViews>
  <sheets>
    <sheet name="Лист1 (2)" sheetId="2" r:id="rId1"/>
  </sheets>
  <definedNames>
    <definedName name="_xlnm.Print_Area" localSheetId="0">'Лист1 (2)'!$A$1:$J$18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3" i="2"/>
  <c r="I14" i="2"/>
  <c r="I8" i="2"/>
  <c r="H10" i="2"/>
  <c r="H13" i="2"/>
  <c r="H14" i="2"/>
  <c r="H8" i="2"/>
  <c r="G11" i="2"/>
  <c r="F11" i="2"/>
  <c r="I11" i="2" l="1"/>
  <c r="H11" i="2"/>
  <c r="G12" i="2"/>
  <c r="F12" i="2"/>
  <c r="G9" i="2"/>
  <c r="F9" i="2"/>
  <c r="I9" i="2" l="1"/>
  <c r="H9" i="2"/>
  <c r="H12" i="2"/>
  <c r="I12" i="2"/>
  <c r="F15" i="2"/>
  <c r="G15" i="2"/>
  <c r="E15" i="2"/>
  <c r="I15" i="2" l="1"/>
  <c r="H15" i="2"/>
</calcChain>
</file>

<file path=xl/sharedStrings.xml><?xml version="1.0" encoding="utf-8"?>
<sst xmlns="http://schemas.openxmlformats.org/spreadsheetml/2006/main" count="44" uniqueCount="26">
  <si>
    <t>№ п/п</t>
  </si>
  <si>
    <t>обласний бюджет</t>
  </si>
  <si>
    <t>При-мітка</t>
  </si>
  <si>
    <t>ЗВІТ (ІНФОРМАЦІЯ)</t>
  </si>
  <si>
    <t>Розділи/Напрями (за їхньої відсутності заходи) Програми</t>
  </si>
  <si>
    <t>Головний розпорядник коштів (або розробник Програми)</t>
  </si>
  <si>
    <t>Обсяги фінансування на 2021-2023 роки, передбачені програмою (тис.грн)</t>
  </si>
  <si>
    <t>Профінансовано у 2021-2023 роках (тис.грн)</t>
  </si>
  <si>
    <t>ВСЬОГО ПО ПРОГРАМІ</t>
  </si>
  <si>
    <t>Проведення реконструкції територіальної автоматизованої системи централізованого оповіщення населення</t>
  </si>
  <si>
    <t>Забезпечення готовності територіальної автоматизованої системи централізованого оповіщення населення</t>
  </si>
  <si>
    <t>Приведення диспетчерського пункту у відповідність зі встановленими вимогами щодо готовності до роботи за призначенням</t>
  </si>
  <si>
    <t>Запобігання загибелі людей на водних об’єктах</t>
  </si>
  <si>
    <t>Забезпечення пожежної та техногенної безпеки</t>
  </si>
  <si>
    <t>Удосконалення системи реагування на надзвичайні ситуації</t>
  </si>
  <si>
    <t>Забезпечення робіт з виявлення, знешкодження та знищення вибухонебезпечних предметів</t>
  </si>
  <si>
    <t>Використано коштів у 2021-2023 роках
(тис. грн.)</t>
  </si>
  <si>
    <t>%
викори-стання коштів від профінансованих</t>
  </si>
  <si>
    <t>Джерела фінансу-вання</t>
  </si>
  <si>
    <t>(+,-)                        (тис. грн.)</t>
  </si>
  <si>
    <t>про результати виконання та стан фінансування заходів регіональної цільової Програми розвитку цивільного захисту</t>
  </si>
  <si>
    <t>-</t>
  </si>
  <si>
    <t>Департамент цивільного захисту Харківської обласної державної (військової) адміністрації</t>
  </si>
  <si>
    <t xml:space="preserve">Харківської області на 2021 – 2023 роки </t>
  </si>
  <si>
    <t>Заступник директора Департаменту цивільного захисту Харківської обласної державної (військової) адміністрації – начальник управління планування заходів по запобіганню надзвичайних ситуацій та забезпечення роботи диспетчерського пункту</t>
  </si>
  <si>
    <t>Володимир ЩІТОВ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</si>
</sst>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_-* #,##0.000\ _₽_-;\-* #,##0.000\ _₽_-;_-* &quot;-&quot;???\ _₽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165" fontId="2" fillId="0" borderId="1" xfId="1" applyNumberFormat="1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topLeftCell="A16" zoomScaleSheetLayoutView="100" workbookViewId="0">
      <selection activeCell="D22" sqref="D22"/>
    </sheetView>
  </sheetViews>
  <sheetFormatPr defaultRowHeight="15.6" x14ac:dyDescent="0.3"/>
  <cols>
    <col min="1" max="1" width="4.5546875" style="2" customWidth="1"/>
    <col min="2" max="2" width="27.77734375" style="2" customWidth="1"/>
    <col min="3" max="3" width="22.5546875" style="2" customWidth="1"/>
    <col min="4" max="4" width="10.33203125" style="2" customWidth="1"/>
    <col min="5" max="5" width="18.44140625" style="2" customWidth="1"/>
    <col min="6" max="6" width="17.21875" style="2" customWidth="1"/>
    <col min="7" max="7" width="14.109375" style="2" customWidth="1"/>
    <col min="8" max="8" width="12.6640625" style="2" customWidth="1"/>
    <col min="9" max="9" width="11.21875" style="2" customWidth="1"/>
    <col min="10" max="10" width="7.44140625" style="2" customWidth="1"/>
  </cols>
  <sheetData>
    <row r="1" spans="1:11" ht="16.8" customHeight="1" x14ac:dyDescent="0.3">
      <c r="J1" s="7"/>
    </row>
    <row r="2" spans="1:11" ht="16.95" customHeight="1" x14ac:dyDescent="0.3">
      <c r="J2" s="5"/>
    </row>
    <row r="3" spans="1:11" ht="19.95" customHeight="1" x14ac:dyDescent="0.3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9.95" customHeight="1" x14ac:dyDescent="0.3">
      <c r="A4" s="14" t="s">
        <v>20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9.8" customHeight="1" x14ac:dyDescent="0.3">
      <c r="A5" s="20" t="s">
        <v>23</v>
      </c>
      <c r="B5" s="20"/>
      <c r="C5" s="20"/>
      <c r="D5" s="20"/>
      <c r="E5" s="20"/>
      <c r="F5" s="20"/>
      <c r="G5" s="20"/>
      <c r="H5" s="20"/>
      <c r="I5" s="20"/>
      <c r="J5" s="20"/>
    </row>
    <row r="6" spans="1:11" ht="25.2" customHeight="1" x14ac:dyDescent="0.3"/>
    <row r="7" spans="1:11" ht="94.8" customHeight="1" x14ac:dyDescent="0.35">
      <c r="A7" s="6" t="s">
        <v>0</v>
      </c>
      <c r="B7" s="6" t="s">
        <v>4</v>
      </c>
      <c r="C7" s="6" t="s">
        <v>5</v>
      </c>
      <c r="D7" s="6" t="s">
        <v>18</v>
      </c>
      <c r="E7" s="3" t="s">
        <v>6</v>
      </c>
      <c r="F7" s="3" t="s">
        <v>7</v>
      </c>
      <c r="G7" s="3" t="s">
        <v>16</v>
      </c>
      <c r="H7" s="3" t="s">
        <v>17</v>
      </c>
      <c r="I7" s="3" t="s">
        <v>19</v>
      </c>
      <c r="J7" s="3" t="s">
        <v>2</v>
      </c>
      <c r="K7" s="1"/>
    </row>
    <row r="8" spans="1:11" ht="89.4" customHeight="1" x14ac:dyDescent="0.35">
      <c r="A8" s="12">
        <v>1</v>
      </c>
      <c r="B8" s="12" t="s">
        <v>9</v>
      </c>
      <c r="C8" s="12" t="s">
        <v>22</v>
      </c>
      <c r="D8" s="4" t="s">
        <v>1</v>
      </c>
      <c r="E8" s="8">
        <v>49550</v>
      </c>
      <c r="F8" s="4">
        <v>991.31600000000003</v>
      </c>
      <c r="G8" s="4">
        <v>991.31600000000003</v>
      </c>
      <c r="H8" s="10">
        <f>G8/F8*100</f>
        <v>100</v>
      </c>
      <c r="I8" s="13">
        <f>G8-F8</f>
        <v>0</v>
      </c>
      <c r="J8" s="4" t="s">
        <v>21</v>
      </c>
      <c r="K8" s="1"/>
    </row>
    <row r="9" spans="1:11" ht="83.4" customHeight="1" x14ac:dyDescent="0.35">
      <c r="A9" s="12">
        <v>2</v>
      </c>
      <c r="B9" s="12" t="s">
        <v>10</v>
      </c>
      <c r="C9" s="12" t="s">
        <v>22</v>
      </c>
      <c r="D9" s="4" t="s">
        <v>1</v>
      </c>
      <c r="E9" s="8">
        <v>7727</v>
      </c>
      <c r="F9" s="8">
        <f>1361.95834+2042.436+463.032</f>
        <v>3867.42634</v>
      </c>
      <c r="G9" s="8">
        <f>1361.95834+2042.436+463.032</f>
        <v>3867.42634</v>
      </c>
      <c r="H9" s="10">
        <f t="shared" ref="H9:H15" si="0">G9/F9*100</f>
        <v>100</v>
      </c>
      <c r="I9" s="13">
        <f t="shared" ref="I9:I15" si="1">G9-F9</f>
        <v>0</v>
      </c>
      <c r="J9" s="4" t="s">
        <v>21</v>
      </c>
      <c r="K9" s="1"/>
    </row>
    <row r="10" spans="1:11" ht="103.2" customHeight="1" x14ac:dyDescent="0.35">
      <c r="A10" s="4">
        <v>3</v>
      </c>
      <c r="B10" s="4" t="s">
        <v>11</v>
      </c>
      <c r="C10" s="4" t="s">
        <v>22</v>
      </c>
      <c r="D10" s="4" t="s">
        <v>1</v>
      </c>
      <c r="E10" s="8">
        <v>3675</v>
      </c>
      <c r="F10" s="8">
        <v>104.999</v>
      </c>
      <c r="G10" s="8">
        <v>104.999</v>
      </c>
      <c r="H10" s="10">
        <f t="shared" si="0"/>
        <v>100</v>
      </c>
      <c r="I10" s="13">
        <f t="shared" si="1"/>
        <v>0</v>
      </c>
      <c r="J10" s="4" t="s">
        <v>21</v>
      </c>
      <c r="K10" s="1"/>
    </row>
    <row r="11" spans="1:11" ht="88.05" customHeight="1" x14ac:dyDescent="0.35">
      <c r="A11" s="12">
        <v>4</v>
      </c>
      <c r="B11" s="12" t="s">
        <v>12</v>
      </c>
      <c r="C11" s="12" t="s">
        <v>22</v>
      </c>
      <c r="D11" s="4" t="s">
        <v>1</v>
      </c>
      <c r="E11" s="8">
        <v>9859</v>
      </c>
      <c r="F11" s="8">
        <f>9.99966+2853.2+2801.802+3204.5</f>
        <v>8869.5016599999999</v>
      </c>
      <c r="G11" s="8">
        <f>9.99966+2804.11+2801.802+2884.123</f>
        <v>8500.0346599999993</v>
      </c>
      <c r="H11" s="10">
        <f t="shared" si="0"/>
        <v>95.83441083656102</v>
      </c>
      <c r="I11" s="13">
        <f t="shared" si="1"/>
        <v>-369.46700000000055</v>
      </c>
      <c r="J11" s="4" t="s">
        <v>21</v>
      </c>
      <c r="K11" s="1"/>
    </row>
    <row r="12" spans="1:11" ht="82.5" customHeight="1" x14ac:dyDescent="0.35">
      <c r="A12" s="12">
        <v>5</v>
      </c>
      <c r="B12" s="12" t="s">
        <v>13</v>
      </c>
      <c r="C12" s="12" t="s">
        <v>22</v>
      </c>
      <c r="D12" s="4" t="s">
        <v>1</v>
      </c>
      <c r="E12" s="8">
        <v>257770</v>
      </c>
      <c r="F12" s="8">
        <f>3333.59+3500+2275</f>
        <v>9108.59</v>
      </c>
      <c r="G12" s="8">
        <f>3333.59+3500+2232</f>
        <v>9065.59</v>
      </c>
      <c r="H12" s="10">
        <f t="shared" si="0"/>
        <v>99.527918151986199</v>
      </c>
      <c r="I12" s="13">
        <f t="shared" si="1"/>
        <v>-43</v>
      </c>
      <c r="J12" s="4" t="s">
        <v>21</v>
      </c>
      <c r="K12" s="1"/>
    </row>
    <row r="13" spans="1:11" ht="84.45" customHeight="1" x14ac:dyDescent="0.35">
      <c r="A13" s="12">
        <v>6</v>
      </c>
      <c r="B13" s="12" t="s">
        <v>14</v>
      </c>
      <c r="C13" s="12" t="s">
        <v>22</v>
      </c>
      <c r="D13" s="4" t="s">
        <v>1</v>
      </c>
      <c r="E13" s="8">
        <v>6170</v>
      </c>
      <c r="F13" s="8">
        <v>1798</v>
      </c>
      <c r="G13" s="8">
        <v>1767.4490000000001</v>
      </c>
      <c r="H13" s="10">
        <f t="shared" si="0"/>
        <v>98.300834260289221</v>
      </c>
      <c r="I13" s="13">
        <f t="shared" si="1"/>
        <v>-30.550999999999931</v>
      </c>
      <c r="J13" s="4" t="s">
        <v>21</v>
      </c>
      <c r="K13" s="1"/>
    </row>
    <row r="14" spans="1:11" ht="84.45" customHeight="1" x14ac:dyDescent="0.35">
      <c r="A14" s="12">
        <v>7</v>
      </c>
      <c r="B14" s="12" t="s">
        <v>15</v>
      </c>
      <c r="C14" s="12" t="s">
        <v>22</v>
      </c>
      <c r="D14" s="4" t="s">
        <v>1</v>
      </c>
      <c r="E14" s="8">
        <v>30222.932000000001</v>
      </c>
      <c r="F14" s="8">
        <v>724</v>
      </c>
      <c r="G14" s="8">
        <v>704.64</v>
      </c>
      <c r="H14" s="10">
        <f t="shared" si="0"/>
        <v>97.325966850828721</v>
      </c>
      <c r="I14" s="13">
        <f t="shared" si="1"/>
        <v>-19.360000000000014</v>
      </c>
      <c r="J14" s="4" t="s">
        <v>21</v>
      </c>
      <c r="K14" s="1"/>
    </row>
    <row r="15" spans="1:11" ht="21.6" customHeight="1" x14ac:dyDescent="0.35">
      <c r="A15" s="15" t="s">
        <v>8</v>
      </c>
      <c r="B15" s="16"/>
      <c r="C15" s="16"/>
      <c r="D15" s="17"/>
      <c r="E15" s="9">
        <f>SUM(E8:E14)</f>
        <v>364973.93200000003</v>
      </c>
      <c r="F15" s="9">
        <f t="shared" ref="F15:G15" si="2">SUM(F8:F14)</f>
        <v>25463.832999999999</v>
      </c>
      <c r="G15" s="9">
        <f t="shared" si="2"/>
        <v>25001.454999999998</v>
      </c>
      <c r="H15" s="10">
        <f t="shared" si="0"/>
        <v>98.184177535251663</v>
      </c>
      <c r="I15" s="13">
        <f t="shared" si="1"/>
        <v>-462.37800000000061</v>
      </c>
      <c r="J15" s="4"/>
      <c r="K15" s="1"/>
    </row>
    <row r="16" spans="1:11" ht="23.4" customHeight="1" x14ac:dyDescent="0.3"/>
    <row r="17" spans="1:10" ht="15.6" customHeight="1" x14ac:dyDescent="0.3">
      <c r="A17" s="18" t="s">
        <v>24</v>
      </c>
      <c r="B17" s="18"/>
      <c r="C17" s="18"/>
      <c r="D17" s="18"/>
      <c r="G17" s="19" t="s">
        <v>25</v>
      </c>
      <c r="H17" s="19"/>
      <c r="I17" s="19"/>
      <c r="J17" s="19"/>
    </row>
    <row r="18" spans="1:10" ht="69.599999999999994" customHeight="1" x14ac:dyDescent="0.3">
      <c r="A18" s="18"/>
      <c r="B18" s="18"/>
      <c r="C18" s="18"/>
      <c r="D18" s="18"/>
      <c r="E18" s="11"/>
      <c r="G18" s="19"/>
      <c r="H18" s="19"/>
      <c r="I18" s="19"/>
      <c r="J18" s="19"/>
    </row>
  </sheetData>
  <mergeCells count="7">
    <mergeCell ref="A3:J3"/>
    <mergeCell ref="A15:D15"/>
    <mergeCell ref="G17:I18"/>
    <mergeCell ref="A5:J5"/>
    <mergeCell ref="J17:J18"/>
    <mergeCell ref="A4:J4"/>
    <mergeCell ref="A17:D18"/>
  </mergeCells>
  <pageMargins left="0.47244094488188981" right="0.23622047244094491" top="0.43307086614173229" bottom="0.31496062992125984" header="0.31496062992125984" footer="0.31496062992125984"/>
  <pageSetup paperSize="9" scale="9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cp:lastPrinted>2024-01-25T12:40:10Z</cp:lastPrinted>
  <dcterms:created xsi:type="dcterms:W3CDTF">2022-07-28T11:50:42Z</dcterms:created>
  <dcterms:modified xsi:type="dcterms:W3CDTF">2024-01-29T09:31:36Z</dcterms:modified>
</cp:coreProperties>
</file>