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260" activeTab="6"/>
  </bookViews>
  <sheets>
    <sheet name="0150" sheetId="1" r:id="rId1"/>
    <sheet name="7370" sheetId="2" r:id="rId2"/>
    <sheet name="член.внески" sheetId="3" r:id="rId3"/>
    <sheet name="0150-1" sheetId="4" r:id="rId4"/>
    <sheet name="7370-1" sheetId="5" r:id="rId5"/>
    <sheet name="член.внески-1" sheetId="6" r:id="rId6"/>
    <sheet name="2" sheetId="7" r:id="rId7"/>
  </sheets>
  <definedNames>
    <definedName name="_xlnm.Print_Area" localSheetId="0">'0150'!$A$1:$M$169</definedName>
    <definedName name="_xlnm.Print_Area" localSheetId="3">'0150-1'!$A$1:$G$42</definedName>
    <definedName name="_xlnm.Print_Area" localSheetId="6">'2'!$A$2:$G$30</definedName>
    <definedName name="_xlnm.Print_Area" localSheetId="1">'7370'!$A$1:$L$253</definedName>
    <definedName name="_xlnm.Print_Area" localSheetId="4">'7370-1'!$A$1:$G$46</definedName>
    <definedName name="_xlnm.Print_Area" localSheetId="2">'член.внески'!$A$1:$L$145</definedName>
    <definedName name="_xlnm.Print_Area" localSheetId="5">'член.внески-1'!$A$1:$G$42</definedName>
  </definedNames>
  <calcPr fullCalcOnLoad="1"/>
</workbook>
</file>

<file path=xl/sharedStrings.xml><?xml version="1.0" encoding="utf-8"?>
<sst xmlns="http://schemas.openxmlformats.org/spreadsheetml/2006/main" count="1337" uniqueCount="277">
  <si>
    <t>Додаток 1</t>
  </si>
  <si>
    <t>Результати аналізу ефективності бюджетної програми</t>
  </si>
  <si>
    <t>1.</t>
  </si>
  <si>
    <t>(КПКВ МБ)</t>
  </si>
  <si>
    <t>(найменування головного розпорядника)</t>
  </si>
  <si>
    <t>2.</t>
  </si>
  <si>
    <t>(найменування відповідального виконавця)</t>
  </si>
  <si>
    <t xml:space="preserve">3. </t>
  </si>
  <si>
    <t>(найменування бюджетної програми)</t>
  </si>
  <si>
    <t>4.</t>
  </si>
  <si>
    <t>Результати аналізу ефективності</t>
  </si>
  <si>
    <t>№ з/п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</si>
  <si>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</si>
  <si>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</si>
  <si>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</si>
  <si>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</si>
  <si>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Забезпечити надання належної освіти та відповідних умов перебування учнів у загальноосвітніх, санаторних школах-інтернатах</t>
  </si>
  <si>
    <t>Забезпечення збереження енергоресурсів</t>
  </si>
  <si>
    <t xml:space="preserve">Забезпечення придбання обладнання та предметів довгострокового користування </t>
  </si>
  <si>
    <t>Здійснення капітального ремонту приміщень та інших об'єктів</t>
  </si>
  <si>
    <t>Забезпечення погашення кредиторської заборгованості минулих періодів</t>
  </si>
  <si>
    <t>Загальний результат оцінки програми</t>
  </si>
  <si>
    <t>5.</t>
  </si>
  <si>
    <t>Поглиблений аналіз причин низької ефективності</t>
  </si>
  <si>
    <r>
      <t xml:space="preserve">Назва підпрограми / завдання бюджетної програми </t>
    </r>
    <r>
      <rPr>
        <vertAlign val="superscript"/>
        <sz val="14"/>
        <rFont val="Times New Roman"/>
        <family val="1"/>
      </rPr>
      <t>2</t>
    </r>
  </si>
  <si>
    <t>Пояснення щодо причин низької ефективності, визначення факторів через які не досягнуто запланованих результатів</t>
  </si>
  <si>
    <t>Додаток 2</t>
  </si>
  <si>
    <t>Узагальнені результати аналізу ефективності бюджетних програм</t>
  </si>
  <si>
    <t>3.</t>
  </si>
  <si>
    <r>
      <t xml:space="preserve">Назва програми / завдання бюджетної програми </t>
    </r>
    <r>
      <rPr>
        <vertAlign val="superscript"/>
        <sz val="14"/>
        <rFont val="Times New Roman"/>
        <family val="1"/>
      </rPr>
      <t>1</t>
    </r>
  </si>
  <si>
    <t>1 Зазначаються усі програми за якими складено звіт про виконання паспорту бюджетної програми</t>
  </si>
  <si>
    <t>2 Зазначаються усі програми, які мають низьку ефективність</t>
  </si>
  <si>
    <t>2 Зазначаються усі завдання, які мають низьку ефективність</t>
  </si>
  <si>
    <t>1 Зазначаються усі завдання, які включені до звіту про виконання бюджетної програми</t>
  </si>
  <si>
    <t>Додаток</t>
  </si>
  <si>
    <t>ОЦІНКА ЕФЕКТИВНОСТІ БЮДЖЕТНОЇ ПРОГРАМИ</t>
  </si>
  <si>
    <t>4. Мета бюджетної програми:</t>
  </si>
  <si>
    <t xml:space="preserve">5. Оцінка ефективності бюджетної програми за критеріями: </t>
  </si>
  <si>
    <t>5.1 "Виконання бюджетної програми за напрямами використання бюджетних коштів": (тис. грн.) </t>
  </si>
  <si>
    <t>N з/п </t>
  </si>
  <si>
    <t>Показники </t>
  </si>
  <si>
    <t>План з урахуванням змін </t>
  </si>
  <si>
    <t>Виконано </t>
  </si>
  <si>
    <t>Відхилення </t>
  </si>
  <si>
    <t>загальний фонд </t>
  </si>
  <si>
    <t>спеціальний фонд </t>
  </si>
  <si>
    <t>разом </t>
  </si>
  <si>
    <t>1. </t>
  </si>
  <si>
    <t>Видатки (надані кредити) </t>
  </si>
  <si>
    <t>  </t>
  </si>
  <si>
    <t>в т. ч. </t>
  </si>
  <si>
    <t>1.1 </t>
  </si>
  <si>
    <t>Напрям використання бюджетних коштів </t>
  </si>
  <si>
    <t>1.2 </t>
  </si>
  <si>
    <t>1.3 </t>
  </si>
  <si>
    <t xml:space="preserve">5.2 "Виконання бюджетної програми за джерелами надходжень спеціального фонду": </t>
  </si>
  <si>
    <t>(тис. грн.) </t>
  </si>
  <si>
    <t>Залишок на початок року </t>
  </si>
  <si>
    <t>х </t>
  </si>
  <si>
    <t>в т. ч.  </t>
  </si>
  <si>
    <t>власних надходжень  </t>
  </si>
  <si>
    <t>інших надходжень </t>
  </si>
  <si>
    <t>2. </t>
  </si>
  <si>
    <t>Надходження </t>
  </si>
  <si>
    <t>2.1 </t>
  </si>
  <si>
    <t>власні надходження </t>
  </si>
  <si>
    <t>2.2 </t>
  </si>
  <si>
    <t>надходження позик </t>
  </si>
  <si>
    <t>2.3 </t>
  </si>
  <si>
    <t>повернення кредитів  </t>
  </si>
  <si>
    <t>2.4 </t>
  </si>
  <si>
    <t>інші надходження </t>
  </si>
  <si>
    <t>3. </t>
  </si>
  <si>
    <t>Залишок на кінець року </t>
  </si>
  <si>
    <t>3.1 </t>
  </si>
  <si>
    <t>3.2 </t>
  </si>
  <si>
    <t xml:space="preserve">5.3 "Виконання результативних показників бюджетної програми за напрямами використання бюджетних коштів": </t>
  </si>
  <si>
    <t>Затверджено паспортом бюджетної програми </t>
  </si>
  <si>
    <t>затрат </t>
  </si>
  <si>
    <t>продукту </t>
  </si>
  <si>
    <t>ефективності </t>
  </si>
  <si>
    <t>якості </t>
  </si>
  <si>
    <t>Оцінка відповідності фактичних результативних показників проведеним видаткам за напрямом використання бюджетних коштів, спрямованих на досягнення цих показників  </t>
  </si>
  <si>
    <t>____________</t>
  </si>
  <si>
    <t>5.4 "Виконання показників бюджетної програми порівняно із показниками попереднього року": </t>
  </si>
  <si>
    <t>Попередній рік </t>
  </si>
  <si>
    <t>Звітний рік </t>
  </si>
  <si>
    <t>Відхилення виконання</t>
  </si>
  <si>
    <t>(у відсотках) </t>
  </si>
  <si>
    <t>Пояснення щодо динаміки результативних показників за відповідним напрямом використання бюджетних коштів </t>
  </si>
  <si>
    <t>5.5 "Виконання інвестиційних (проектів) програм":</t>
  </si>
  <si>
    <t>Код</t>
  </si>
  <si>
    <t>Показники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</si>
  <si>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</si>
  <si>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</si>
  <si>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</si>
  <si>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Відхилення</t>
  </si>
  <si>
    <t>Виконано всього</t>
  </si>
  <si>
    <t>Залишок фінансування на майбутні періоди</t>
  </si>
  <si>
    <t>6 = 5 - 4</t>
  </si>
  <si>
    <t>8 = 3 - 7</t>
  </si>
  <si>
    <t xml:space="preserve">Надходження </t>
  </si>
  <si>
    <t>х</t>
  </si>
  <si>
    <t>всього: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</si>
  <si>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</si>
  <si>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</si>
  <si>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</si>
  <si>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</si>
  <si>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 xml:space="preserve">Видатки бюджету розвитку </t>
  </si>
  <si>
    <t>Всього за інвестиційними проектами</t>
  </si>
  <si>
    <t>Інвестиційний проект (програма) 1</t>
  </si>
  <si>
    <t>Напрям спрямування коштів (об'єкт) 1</t>
  </si>
  <si>
    <t>Напрям спрямування коштів (об'єкт) 2</t>
  </si>
  <si>
    <t>...</t>
  </si>
  <si>
    <t>Інвестиційний проект (програма) 2</t>
  </si>
  <si>
    <t>Капітальні видатки з утримання бюджетних установ</t>
  </si>
  <si>
    <t>5.6 "Наявність фінансових порушень за результатами контрольних заходів":</t>
  </si>
  <si>
    <t>5.7 "Стан фінансової дисципліни":</t>
  </si>
  <si>
    <t>6. Узагальнений висновок щодо:</t>
  </si>
  <si>
    <t>(підпис) </t>
  </si>
  <si>
    <t>2.1</t>
  </si>
  <si>
    <t>2.2</t>
  </si>
  <si>
    <t>1.        0100000                   Харківська обласна рада</t>
  </si>
  <si>
    <t>2.        0110000                                Харківська обласна рада</t>
  </si>
  <si>
    <t>3.          0117370                       0490              Реалізація інших заходів щодо спеціально-економічного рохрахунку територій</t>
  </si>
  <si>
    <t>Розвиток місцевого самоврядування в Харківській області, надання фінансової підтримки підприємствам комунальної власності, забезпечення майнових основ місцевого самоврядування, створення і розвиток інформаційної інфраструктури та впровадження інтегрованої інформаційно-аналітичної системи прийняття управлінських рішень.</t>
  </si>
  <si>
    <r>
      <t>                (КПКВК ДБ</t>
    </r>
    <r>
      <rPr>
        <sz val="12"/>
        <color indexed="8"/>
        <rFont val="Times New Roman"/>
        <family val="1"/>
      </rPr>
      <t xml:space="preserve"> (МБ))                          (найменування головного розпорядника) </t>
    </r>
  </si>
  <si>
    <r>
      <t>                (КПКВК ДБ</t>
    </r>
    <r>
      <rPr>
        <sz val="12"/>
        <color indexed="8"/>
        <rFont val="Times New Roman"/>
        <family val="1"/>
      </rPr>
      <t xml:space="preserve"> (МБ))                         (найменування відповідального виконавця) </t>
    </r>
  </si>
  <si>
    <r>
      <t>         (КПКВК ДБ</t>
    </r>
    <r>
      <rPr>
        <sz val="12"/>
        <color indexed="8"/>
        <rFont val="Times New Roman"/>
        <family val="1"/>
      </rPr>
      <t xml:space="preserve"> (МБ))           (КФКВК)                 (найменування бюджетної програми) </t>
    </r>
  </si>
  <si>
    <r>
      <t>…</t>
    </r>
    <r>
      <rPr>
        <sz val="9"/>
        <color indexed="8"/>
        <rFont val="Times New Roman"/>
        <family val="1"/>
      </rPr>
      <t> </t>
    </r>
  </si>
  <si>
    <r>
      <t xml:space="preserve">1 </t>
    </r>
    <r>
      <rPr>
        <sz val="9"/>
        <color indexed="8"/>
        <rFont val="Times New Roman"/>
        <family val="1"/>
      </rPr>
      <t xml:space="preserve">Зазначаються усі напрями використання бюджетних коштів, затверджені паспортом бюджетної програми. </t>
    </r>
  </si>
  <si>
    <t>Розширення місцевого, міжрегіонального, міжнародного співробітництва органів місцевого самоврядування, формування нормативно-правової бази розвитку місцевого самоврядування та роботи обласної ради, налагодження дієвого зв'язку між органами місцевого самоврядування, громадами, підвищення кваліфікації посадових осіб органів місцевого самоврядування та депутатів місцевих рад.</t>
  </si>
  <si>
    <t>до Методичних рекомендацій щодо здійснення</t>
  </si>
  <si>
    <t>оцінки ефективності бюджетних програм</t>
  </si>
  <si>
    <t>Заохочення громадської ініціативи з питань місцевого та регіонального розвитку та організація громадських та соціальних заходів.</t>
  </si>
  <si>
    <t>Фінансова підтримка ОК ВЕП "ДЕРЖПРОМ".</t>
  </si>
  <si>
    <t>Забезпечення майнових основ місцевого самоврядування.</t>
  </si>
  <si>
    <t>обсяг видатків по проведенню заходів</t>
  </si>
  <si>
    <t>кількість проведених заходів</t>
  </si>
  <si>
    <t>середні витрати на проведення заходу</t>
  </si>
  <si>
    <t>обсяг видатків, що спрямовується на фінансову підтримку підприємств комунальної форми власності</t>
  </si>
  <si>
    <t>результат фінансової діяльності підприємства на початок року</t>
  </si>
  <si>
    <t>відхилення  касових видатків від планового показника пояснюється економією бюджетних коштів через тривалі воєнні дії    у м. Харкові</t>
  </si>
  <si>
    <t>співвідношення суми поповнення обігових коштів до розміру обігових коштів на початок року</t>
  </si>
  <si>
    <t>результат фінансової діяльності підприємства на кінець року</t>
  </si>
  <si>
    <t>обсяг видатків на виконання судових рішень</t>
  </si>
  <si>
    <t>Розширення місцевого, міжрегіонального, міжнародного співробітництва органів місцевого самоврядування, формування нормативно-правової бази розвитку місцевого самоврядування та роботи обласної ради, налагодження дієвого зв'язку між органами місцевого самоврядування, громадами, підвищення кваліфікації посадових осіб органів місцевого самоврядування та депутатів місцевих рад</t>
  </si>
  <si>
    <t>відхилення кількості проведених заходів від показників попереднього року пояснюється непроведенням заходів  через тривалі воєнні дії    у м. Харкові</t>
  </si>
  <si>
    <t>зменшення обсягів проведених видатків  пояснюється тим, що у 2022 році було проведено заходів меньше  через тривалі воєнні дії    у м. Харкові</t>
  </si>
  <si>
    <t>середні витрати на проведення заходу зменшились у зв`язку з непроведенням деяких заходів через тривалі воєнні дії    у м. Харкові</t>
  </si>
  <si>
    <t>відсутні</t>
  </si>
  <si>
    <t xml:space="preserve">актуальності бюджетної програми </t>
  </si>
  <si>
    <t>є актуальною для подальшої ії реалізації</t>
  </si>
  <si>
    <t>ефективності бюджетної програми</t>
  </si>
  <si>
    <t xml:space="preserve">забезпечено виконання завдань програми при використанні бюджетних коштів </t>
  </si>
  <si>
    <t>корисності бюджетної програм</t>
  </si>
  <si>
    <t>довгострокових наслідків бюджетної програми</t>
  </si>
  <si>
    <t>сприяє виконанню повноважень відповідно до Конституції та Закону України "Про місцеве самоврядування в Україні"</t>
  </si>
  <si>
    <t>має довгострокові наслідки дії</t>
  </si>
  <si>
    <t>Начальник управління бухгалтерського обліку, фінансів та господарської діяльності, головний бухгалтер</t>
  </si>
  <si>
    <t>3.          0117680                       0490             Членські внески до асоціації органів місцевого самоврядування</t>
  </si>
  <si>
    <t>Покращення якості життя територіальних громад</t>
  </si>
  <si>
    <t>Забезпечення майнових основ місцевого самоврядування</t>
  </si>
  <si>
    <t>Фінансова підтримка ОК ВЕП "ДЕРЖПРОМ"</t>
  </si>
  <si>
    <t>Заохочення громадської ініціативи з питань місцевого та регіонального розвитку та організація громадських та соціальних заходів</t>
  </si>
  <si>
    <t>обсяг членських внесків</t>
  </si>
  <si>
    <t>кількість укладених договорів, угод</t>
  </si>
  <si>
    <t>середні витрати на один договір, угоду</t>
  </si>
  <si>
    <t>співвідношення суми членських внесків до розміру членських внесків порявняно з попередним роком</t>
  </si>
  <si>
    <t>відхилення  видатків  попереднього року від звітного пояснюється, непроведенням платежів  Державною казначейською службою та економією коштів</t>
  </si>
  <si>
    <t>сприяє виконанню повноважень відповідно до Конституції, Закону України "Про місцеве самоврядування в Україні" та покращенню якості життя територіальних громад</t>
  </si>
  <si>
    <t xml:space="preserve">         (КПКВК ДБ (МБ))           (КФКВК)                 (найменування бюджетної програми) </t>
  </si>
  <si>
    <t xml:space="preserve">                (КПКВК ДБ (МБ))                         (найменування відповідального виконавця) </t>
  </si>
  <si>
    <t xml:space="preserve">                (КПКВК ДБ (МБ))                          (найменування головного розпорядника) </t>
  </si>
  <si>
    <t>1.1</t>
  </si>
  <si>
    <t>1.2</t>
  </si>
  <si>
    <t>1.3</t>
  </si>
  <si>
    <t>1.5</t>
  </si>
  <si>
    <t>1.4</t>
  </si>
  <si>
    <t>1.6</t>
  </si>
  <si>
    <t>         (КПКВК ДБ (МБ))           (КФКВК)                </t>
  </si>
  <si>
    <t>(КПКВК ДБ (МБ))           (КФКВК)  </t>
  </si>
  <si>
    <t xml:space="preserve">(найменування відповідального виконавця) 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</si>
  <si>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 у разі її створення), міської, селищної, сільської рад</t>
  </si>
  <si>
    <t>Забезпечення виконання наданих законодавством повноважень</t>
  </si>
  <si>
    <t>кількість штатних одиниць</t>
  </si>
  <si>
    <t>відсоток вчасно виконаних листів, звернень, заяв, скарг у їх загальній кількості</t>
  </si>
  <si>
    <t>відсоток прийнятих нормативно-правових актів у їх загальній кількості</t>
  </si>
  <si>
    <t>забезпечено виконання наданих законодавством повноважень</t>
  </si>
  <si>
    <t>0100000</t>
  </si>
  <si>
    <t>0110000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</si>
  <si>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</si>
  <si>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</si>
  <si>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Харківська обласна рада</t>
  </si>
  <si>
    <t>Голова обласної ради</t>
  </si>
  <si>
    <t>(ініціали та прізвище)</t>
  </si>
  <si>
    <t>Т.П. ЄГОРОВА-ЛУЦЕНКО</t>
  </si>
  <si>
    <t>0117370</t>
  </si>
  <si>
    <t>Реалізація інших заходів щодо спеціально-економічного рохрахунку територій</t>
  </si>
  <si>
    <t>0117680</t>
  </si>
  <si>
    <t>Членські внески до асоціації органів місцевого самоврядування</t>
  </si>
  <si>
    <t>Захист прав інтересів теріторіальних громад, органів місцевого самоврядування в органах державної влади, ознайомлення і обмін досвідом діяльності органів місцевого самоврядування щодо вирішення проблем соціально-економічного та культурного розвитку територіальних громад</t>
  </si>
  <si>
    <t>Програма стабілізації та соціально-економічного розвитку територій</t>
  </si>
  <si>
    <r>
      <t xml:space="preserve">Назва бюджетної програми </t>
    </r>
    <r>
      <rPr>
        <vertAlign val="superscript"/>
        <sz val="12"/>
        <rFont val="Times New Roman"/>
        <family val="1"/>
      </rPr>
      <t>1</t>
    </r>
  </si>
  <si>
    <r>
      <t xml:space="preserve">Назва бюджетної програми </t>
    </r>
    <r>
      <rPr>
        <vertAlign val="superscript"/>
        <sz val="12"/>
        <rFont val="Times New Roman"/>
        <family val="1"/>
      </rPr>
      <t>2</t>
    </r>
  </si>
  <si>
    <r>
      <t>за</t>
    </r>
    <r>
      <rPr>
        <b/>
        <u val="single"/>
        <sz val="13.5"/>
        <color indexed="8"/>
        <rFont val="Times New Roman"/>
        <family val="1"/>
      </rPr>
      <t xml:space="preserve"> 2023  </t>
    </r>
    <r>
      <rPr>
        <b/>
        <sz val="13.5"/>
        <color indexed="8"/>
        <rFont val="Times New Roman"/>
        <family val="1"/>
      </rPr>
      <t xml:space="preserve">рік </t>
    </r>
  </si>
  <si>
    <t>Кредиторська заборгованість станом на 01.01.2023</t>
  </si>
  <si>
    <t>витрати на матеріально-технічне забезпечення (предмети,матеріали,обладнання,інвентар)</t>
  </si>
  <si>
    <t>витрати на оновлення матеріально-технічної бази (придбання обладнання і предметів довгострокового користування )</t>
  </si>
  <si>
    <t xml:space="preserve">витрати на оплату праці і нарахування на зарплату </t>
  </si>
  <si>
    <t>витрати на комунальні послугита енергоносії (витрати на утримання та експлуатаційне обслуговування орендованого нерухомого майна)</t>
  </si>
  <si>
    <t>кількість виданих розпорядчих актів</t>
  </si>
  <si>
    <t>кількість листів ,звернень тощо</t>
  </si>
  <si>
    <t>кількість проведених пленарних засідань відповідної місцевої ради</t>
  </si>
  <si>
    <t xml:space="preserve">кількість виконаних розпорядчих актів на одного працівника </t>
  </si>
  <si>
    <t xml:space="preserve">кількість виконаних листів,звернень,заяв,скарг на одного працівника </t>
  </si>
  <si>
    <t xml:space="preserve">середні витрати на оплату праці і нарахування на заробітну плату одієї штатної одиниці </t>
  </si>
  <si>
    <t>середні витрати на оплату комунальних послуг та енергоносіїв однієї штатної одиниці (середні витрати на утримання та експлуатаційне обслуговування орендованого нерухомого майна)</t>
  </si>
  <si>
    <t>середні витрати на забезпечення матеріально-технічними ресурсами однієї штатної одиниці</t>
  </si>
  <si>
    <t>ередні витрати на оновлення матеріально-технічної бази однієї штатної одиниці</t>
  </si>
  <si>
    <t>Фінансова підтримка ОБЛАСНОГО КОМУННАЛЬНОГО ПІДПРИЄМСТВА ХАРКІВСЬКОЇ ОБЛАСНОЇ РАДИ "ЗНАХІДКА"</t>
  </si>
  <si>
    <t xml:space="preserve">рівень виконання заходів програми </t>
  </si>
  <si>
    <r>
      <t>за</t>
    </r>
    <r>
      <rPr>
        <b/>
        <u val="single"/>
        <sz val="13.5"/>
        <color indexed="8"/>
        <rFont val="Times New Roman"/>
        <family val="1"/>
      </rPr>
      <t xml:space="preserve"> 2023</t>
    </r>
    <r>
      <rPr>
        <b/>
        <sz val="13.5"/>
        <color indexed="8"/>
        <rFont val="Times New Roman"/>
        <family val="1"/>
      </rPr>
      <t xml:space="preserve"> рік </t>
    </r>
  </si>
  <si>
    <r>
      <t xml:space="preserve">за </t>
    </r>
    <r>
      <rPr>
        <b/>
        <u val="single"/>
        <sz val="13.5"/>
        <color indexed="8"/>
        <rFont val="Times New Roman"/>
        <family val="1"/>
      </rPr>
      <t>2023</t>
    </r>
    <r>
      <rPr>
        <b/>
        <sz val="13.5"/>
        <color indexed="8"/>
        <rFont val="Times New Roman"/>
        <family val="1"/>
      </rPr>
      <t xml:space="preserve"> рік </t>
    </r>
  </si>
  <si>
    <t xml:space="preserve">Кредиторська заборгованість станом на 01.01.2023 </t>
  </si>
  <si>
    <t xml:space="preserve">Відхилення між видатками, затвердженими паспортами бюджетної програми на 2023 рік та касовими видатками, обумовлено фактичними витратами </t>
  </si>
  <si>
    <t xml:space="preserve">Розбіжність результату фінансової діяльності на початок року обумовлено внесенням фактичних показників до звіту </t>
  </si>
  <si>
    <t>Розбіжність отримана за рахунок збільшення фактичного розміру грошових коштів на початок року</t>
  </si>
  <si>
    <t>Збільшення обсягу проведених видатків порівняно з попереднім роком пояснюєтся  необхідністю використання видатків на заробітну плату та на нарахування на оплату праці; на придбання предметів, матеріалів, обладнання та інвентаря; на оплату за послугу теплопостачання; на оплату за послугу електроенергії, на оплату послуг з охорони, на бензин.</t>
  </si>
  <si>
    <t xml:space="preserve"> У зв'язку з нестабільною роботою підприємства у період воєнного стану відбулась економія витрат, що призвело до збільшення показника </t>
  </si>
  <si>
    <t xml:space="preserve">Розбіжність отримана за рахунок збільшення фактичного розміру грошових коштів на початок 2023 року </t>
  </si>
  <si>
    <t xml:space="preserve">Темпи росту доходів за 2023 рік перевищили темпи росту витрат </t>
  </si>
  <si>
    <t xml:space="preserve">Темпи росту доходів за звітний період перевищили темпи росту витрат </t>
  </si>
  <si>
    <t xml:space="preserve">сприяє виконанню повноважень відповідно до Конституції та Закону України "Про місцеве самоврядування в Україні" </t>
  </si>
  <si>
    <t>Відхилення між видатками, затвердженими паспортами  бюджетної програми на 2023 рік та касовими видатками обумовлено фактичними витратами</t>
  </si>
  <si>
    <t>Відхилення  касових видатків від планового показника пояснюється економією бюджетних коштів через запровадження воєнного стану в Україні та знаходження міста Харкова в зоні можливих бойових дій</t>
  </si>
  <si>
    <t>Відхилення середних витрат на проведення заходів від затверджених показників у паспорті бюджетної програми пояснюється  економією бюджетних коштів  через запровадження воєнного стану в Україні та знаходження міста Харкова в зоні можливих бойових дій</t>
  </si>
  <si>
    <t>Відхилення  касових видатків звітного  та попереднього років пояснюється економією бюджетних коштів через запровадження воєнного стану в Україні та знаходження міста Харкова в зоні можливих бойових дій та непроведення платежів Державной казначейською службою в кінці попереднього та звітного років</t>
  </si>
  <si>
    <t xml:space="preserve">Відхилення касових видатків  звітного та попереднього років пояснюється економією бюджетних коштів через запровадження воєнного стану в Україні та знаходження міста Харкова в зоні можливих бойових дій </t>
  </si>
  <si>
    <t xml:space="preserve">Середні витрати на проведення заходу зюільшились  через запровадження воєнного стану в Україні та знаходження міста Харкова в зоні можливих бойових дій </t>
  </si>
  <si>
    <t>Відхилення  касових видатків від планового показника пояснюється економією бюджетних коштів через запровадження воєнного стану в Україні та знаходження міста Харкова в зоні можливих бойових дій та непроведення платежів Державной казначейською службою</t>
  </si>
  <si>
    <t xml:space="preserve">Відхилення  касових видатків від планового показника пояснюється економією бюджетних коштів через запровадження воєнного стану в Україні та знаходження міста Харкова в зоні можливих бойових дій </t>
  </si>
  <si>
    <t xml:space="preserve">Відхилення  між видатками, затвердженими паспортами бюджетної програми на 2023 рік та касовими видатками обумовлено фактичними витратами </t>
  </si>
  <si>
    <t xml:space="preserve">Відхилення  затверджених заходів  від виконаних пояснюється не проведенням  через запровадження воєнного стану в Україні та знаходження міста Харкова в зоні можливих бойових дій </t>
  </si>
  <si>
    <t xml:space="preserve">Відхилення середних витрат на проведення заходів від затверджених показників у паспорті бюджетної програми пояснюється  економією бюджетних коштів  через запровадження воєнного стану в Україні та знаходження міста Харкова в зоні можливих бойових дій </t>
  </si>
  <si>
    <t xml:space="preserve">Відхилення середних витрат на проведення заходів від затверджених показників у паспорті бюджетної програми пояснюється економією бюджетних коштів через запровадження воєнного стану в Україні та знаходження міста Харкова в зоні можливих бойових дій </t>
  </si>
  <si>
    <t xml:space="preserve">Зменшення обсягів проведених видатків  пояснюється тим,  що у 2022 році було проведено заходів меньше ніж у 2023 році  через запровадження воєнного стану в Україні та знаходження міста Харкова в зоні можливих бойових дій </t>
  </si>
  <si>
    <t xml:space="preserve">Збільшення  обсягів проведених видатків  пояснюється тим, що у 2022 році було проведено заходів меньше ніж у 2023 році   через запровадження воєнного стану в Україні та знаходження міста Харкова в зоні можливих бойових дій </t>
  </si>
  <si>
    <t xml:space="preserve">Відхилення кількості проведених заходів від показників попереднього року пояснюється непроведенням заходів у 2022 році через запровадження воєнного стану в Україні та знаходження міста Харкова в зоні можливих бойових дій </t>
  </si>
  <si>
    <t>Середні витрати на проведення заходу збільшились у зв`язку з непроведенням деяких заходів у 2022 році через запровадження воєнного стану в Україні та знаходження міста Харкова в зоні можливих бойових дій через тривалі воєнні дії    у м. Харкові</t>
  </si>
  <si>
    <t>Рівень виконання заходів програми збільшився у зв`язку з непроведенням деяких заходів у 2022 році через запровадження воєнного стану в Україні та знаходження міста Харкова в зоні можливих бойових дій через тривалі воєнні дії    у м. Харкові</t>
  </si>
  <si>
    <t>Зменшення  обсягів проведених видатків  пояснюється тим, що у 2022 році було придбано більше матеріалів та продукції призначеної для відзначення та нагородження захистників країни</t>
  </si>
  <si>
    <t>Середні витрати на проведення заходу збільшились у зв`язку з придбанням у 2022 році матеріалів та продукції призначеної для відзначення та нагородження захистників країни</t>
  </si>
  <si>
    <t xml:space="preserve"> Касові  видатки приблизно дорівнюють  обсягам, затвердженим  у паспорті бюджетної програми </t>
  </si>
  <si>
    <t>Відхилень обсягів касових видатків від обсягів,  затверджених у паспорті бюджетної програми не виникло</t>
  </si>
  <si>
    <t xml:space="preserve">Відхилень середних витрат на проведення заходів від затверджених показників у паспорті бюджетної програми не виникло </t>
  </si>
  <si>
    <t xml:space="preserve">Відхилення  суми членських внесків до розміру членських внесків порявняно з попередним роком пояснюється  непроведенням платежів  Державною казначейською службою </t>
  </si>
  <si>
    <t xml:space="preserve">Відхилення  видатків  попереднього року від звітного пояснюється, непроведенням платежів  Державною казначейською службою </t>
  </si>
  <si>
    <t>Середні витрати на проведення заходу збільшились  через непроведення платежів  Державною казначейською службою та економією коштів</t>
  </si>
  <si>
    <t>Темп зростання  кількості заходів порівняно з попереднім роком збільшився через  непроведенням платежів  Державною казначейською службою  \</t>
  </si>
  <si>
    <t>на початок року виникла кредиторська заборгованість через непроведення платежів Державной казначейською службою,на кінець року кредиторська та дебіторська заборгованість відсутня</t>
  </si>
  <si>
    <t>Фінансова підтримка ОБЛАСНОГО КОМУНАЛЬНОГО ПІДПРИЄМСТВА ХАРКІВСЬКОЇ ОБЛАСНОЇ РАДИ  "ЗНАХІДКА"</t>
  </si>
  <si>
    <t xml:space="preserve">Відхілення між видаткаами, затвердженими паспортами бюджетної програми на 2023 рік та касовими видатками обумовлено зменшенням фактичних витрат з придбання </t>
  </si>
  <si>
    <t xml:space="preserve">Зменшення показника пов'язано з нестабільною роботою підприємства через запровадження воєнного стану в Україні та знаходження міста Харкова в зоні можливих бойових дій </t>
  </si>
  <si>
    <t>Розбіжність отримана за рахунок збільшення фактичного розміру грошових коштів на початок 2023 року</t>
  </si>
  <si>
    <t>Зміни показника обумовлено відхиленням між  результатом фінансової діяльності підприємства - фактичними витратами та зменшення дохідної частини фінансової діяльності підприємства, а саме -зменшення доходів від оренди</t>
  </si>
  <si>
    <t>Відхилення між результатом фінансової діяльності підприємсва обумовлено фактичнми витратами та зменшення дохідної частини фінансової діяльності підприємства, а саме- зменшено за рахунок роботи підприємства не в повному обсязі ( не всі підрозділи працювали )</t>
  </si>
  <si>
    <t>станом на 01.01.2024 року</t>
  </si>
  <si>
    <t>станом на 01.04.2023 року</t>
  </si>
  <si>
    <t xml:space="preserve">темп зростання кількості заходів порівняно з попереднім роком </t>
  </si>
  <si>
    <t>0110150                       0111</t>
  </si>
  <si>
    <t>забезпечено виконання завдань програми в межах передбачених бюджетних асигнувань</t>
  </si>
  <si>
    <t xml:space="preserve">на початок 2023 року виникла кредиторська заборгованість через  з непроведення платежів Державной казначейською службою;
на кінець 2023 року кредиторська та дебіторська заборгованість відсутня. </t>
  </si>
  <si>
    <t>на початок та кінець 2023 року  року присутня кредиторська заборгованість, яка виникла через непроведення платежів Державной казначейською службою</t>
  </si>
  <si>
    <t>Захист прав інтересів територіальних громад, органів місцевого самоврядування в органах державної влади, ознайомлення і обмін досвідом діяльності органів місцевого самоврядування щодо вирішення проблем соціально-економічного та культурного розвитку територіальних громад</t>
  </si>
  <si>
    <t>Внаслідок запровадження воєнного стану в Україні та знаходження міста Харкова у зоні можливих бойових дій зменшений фактичний розмір членських внесків у попередньому році через непроведення платежу ДКСУ, що вплинуло на показник ефективності</t>
  </si>
  <si>
    <t>Середній результат оцінки програм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</si>
</sst>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#,##0.000"/>
    <numFmt numFmtId="199" formatCode="#,##0.0"/>
    <numFmt numFmtId="200" formatCode="0.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0.000"/>
    <numFmt numFmtId="206" formatCode="#,##0.0000"/>
    <numFmt numFmtId="207" formatCode="[$-422]d\ mmmm\ yyyy&quot; р.&quot;"/>
  </numFmts>
  <fonts count="79">
    <font>
      <sz val="10"/>
      <name val="Arial Cyr"/>
      <family val="0"/>
    </font>
    <font>
      <sz val="10"/>
      <name val="Helv"/>
      <family val="0"/>
    </font>
    <font>
      <sz val="10"/>
      <name val="Arial"/>
      <family val="2"/>
    </font>
    <font>
      <u val="single"/>
      <sz val="10.2"/>
      <color indexed="12"/>
      <name val="Arial Cyr"/>
      <family val="0"/>
    </font>
    <font>
      <u val="single"/>
      <sz val="10.2"/>
      <color indexed="36"/>
      <name val="Arial Cyr"/>
      <family val="0"/>
    </font>
    <font>
      <sz val="8"/>
      <name val="Arial Cyr"/>
      <family val="0"/>
    </font>
    <font>
      <sz val="10"/>
      <name val="Book Antiqua"/>
      <family val="1"/>
    </font>
    <font>
      <sz val="14"/>
      <name val="Times New Roman"/>
      <family val="1"/>
    </font>
    <font>
      <b/>
      <sz val="14"/>
      <name val="Times New Roman"/>
      <family val="1"/>
    </font>
    <font>
      <vertAlign val="superscript"/>
      <sz val="14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name val="Arial Cyr"/>
      <family val="0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b/>
      <u val="single"/>
      <sz val="13.5"/>
      <color indexed="8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 Cyr"/>
      <family val="0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i/>
      <sz val="9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 Cyr"/>
      <family val="0"/>
    </font>
    <font>
      <sz val="9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 Cyr"/>
      <family val="0"/>
    </font>
    <font>
      <i/>
      <sz val="9"/>
      <color rgb="FFFF0000"/>
      <name val="Times New Roman"/>
      <family val="1"/>
    </font>
    <font>
      <sz val="9"/>
      <color theme="1"/>
      <name val="Times New Roman"/>
      <family val="1"/>
    </font>
    <font>
      <sz val="14"/>
      <color rgb="FFFF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2" fillId="0" borderId="0">
      <alignment/>
      <protection/>
    </xf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3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1" fillId="0" borderId="0">
      <alignment/>
      <protection/>
    </xf>
    <xf numFmtId="0" fontId="6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606">
    <xf numFmtId="0" fontId="0" fillId="0" borderId="0" xfId="0" applyAlignment="1">
      <alignment/>
    </xf>
    <xf numFmtId="0" fontId="7" fillId="0" borderId="0" xfId="0" applyFont="1" applyFill="1" applyAlignment="1">
      <alignment vertical="top"/>
    </xf>
    <xf numFmtId="0" fontId="8" fillId="0" borderId="0" xfId="0" applyFont="1" applyFill="1" applyAlignment="1">
      <alignment horizontal="center" vertical="top"/>
    </xf>
    <xf numFmtId="49" fontId="7" fillId="0" borderId="10" xfId="0" applyNumberFormat="1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0" borderId="10" xfId="0" applyFont="1" applyFill="1" applyBorder="1" applyAlignment="1">
      <alignment vertical="top"/>
    </xf>
    <xf numFmtId="0" fontId="7" fillId="0" borderId="0" xfId="0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vertical="top" wrapText="1"/>
    </xf>
    <xf numFmtId="3" fontId="7" fillId="0" borderId="0" xfId="0" applyNumberFormat="1" applyFont="1" applyFill="1" applyAlignment="1">
      <alignment vertical="top"/>
    </xf>
    <xf numFmtId="0" fontId="6" fillId="0" borderId="0" xfId="0" applyFont="1" applyFill="1" applyAlignment="1">
      <alignment horizontal="right" vertical="top" wrapText="1"/>
    </xf>
    <xf numFmtId="0" fontId="8" fillId="0" borderId="11" xfId="0" applyFont="1" applyFill="1" applyBorder="1" applyAlignment="1">
      <alignment vertical="top" wrapText="1"/>
    </xf>
    <xf numFmtId="3" fontId="8" fillId="0" borderId="0" xfId="0" applyNumberFormat="1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10" fillId="0" borderId="0" xfId="0" applyFont="1" applyFill="1" applyAlignment="1">
      <alignment vertical="top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4" fillId="0" borderId="0" xfId="0" applyFont="1" applyAlignment="1">
      <alignment horizontal="center"/>
    </xf>
    <xf numFmtId="0" fontId="15" fillId="0" borderId="11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15" fillId="0" borderId="12" xfId="0" applyFont="1" applyBorder="1" applyAlignment="1">
      <alignment horizontal="center" wrapText="1"/>
    </xf>
    <xf numFmtId="0" fontId="12" fillId="0" borderId="0" xfId="0" applyFont="1" applyAlignment="1">
      <alignment horizontal="justify"/>
    </xf>
    <xf numFmtId="0" fontId="15" fillId="0" borderId="13" xfId="0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16" fillId="0" borderId="12" xfId="0" applyFont="1" applyBorder="1" applyAlignment="1">
      <alignment wrapText="1"/>
    </xf>
    <xf numFmtId="0" fontId="17" fillId="0" borderId="0" xfId="0" applyFont="1" applyAlignment="1">
      <alignment/>
    </xf>
    <xf numFmtId="0" fontId="16" fillId="0" borderId="12" xfId="0" applyFont="1" applyBorder="1" applyAlignment="1">
      <alignment horizontal="justify" wrapText="1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wrapText="1"/>
    </xf>
    <xf numFmtId="0" fontId="16" fillId="0" borderId="0" xfId="0" applyFont="1" applyAlignment="1">
      <alignment horizontal="right" wrapText="1"/>
    </xf>
    <xf numFmtId="0" fontId="16" fillId="0" borderId="11" xfId="0" applyFont="1" applyBorder="1" applyAlignment="1">
      <alignment horizontal="center" wrapText="1"/>
    </xf>
    <xf numFmtId="0" fontId="20" fillId="0" borderId="12" xfId="0" applyFont="1" applyBorder="1" applyAlignment="1">
      <alignment wrapText="1"/>
    </xf>
    <xf numFmtId="0" fontId="16" fillId="0" borderId="11" xfId="0" applyFont="1" applyBorder="1" applyAlignment="1">
      <alignment wrapText="1"/>
    </xf>
    <xf numFmtId="0" fontId="19" fillId="0" borderId="13" xfId="0" applyFont="1" applyBorder="1" applyAlignment="1">
      <alignment wrapText="1"/>
    </xf>
    <xf numFmtId="0" fontId="19" fillId="0" borderId="14" xfId="0" applyFont="1" applyBorder="1" applyAlignment="1">
      <alignment wrapText="1"/>
    </xf>
    <xf numFmtId="49" fontId="16" fillId="0" borderId="12" xfId="0" applyNumberFormat="1" applyFont="1" applyBorder="1" applyAlignment="1">
      <alignment horizontal="center" wrapText="1"/>
    </xf>
    <xf numFmtId="0" fontId="19" fillId="0" borderId="12" xfId="0" applyFont="1" applyBorder="1" applyAlignment="1">
      <alignment wrapText="1"/>
    </xf>
    <xf numFmtId="0" fontId="22" fillId="0" borderId="12" xfId="0" applyFont="1" applyBorder="1" applyAlignment="1">
      <alignment wrapText="1"/>
    </xf>
    <xf numFmtId="0" fontId="19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6" fillId="0" borderId="15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99" fontId="16" fillId="0" borderId="12" xfId="0" applyNumberFormat="1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20" fillId="0" borderId="11" xfId="0" applyFont="1" applyBorder="1" applyAlignment="1">
      <alignment wrapText="1"/>
    </xf>
    <xf numFmtId="0" fontId="15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wrapText="1"/>
    </xf>
    <xf numFmtId="0" fontId="15" fillId="0" borderId="11" xfId="0" applyFont="1" applyBorder="1" applyAlignment="1">
      <alignment horizontal="left" wrapText="1"/>
    </xf>
    <xf numFmtId="200" fontId="15" fillId="0" borderId="12" xfId="0" applyNumberFormat="1" applyFont="1" applyBorder="1" applyAlignment="1">
      <alignment horizontal="center" wrapText="1"/>
    </xf>
    <xf numFmtId="0" fontId="15" fillId="0" borderId="15" xfId="0" applyFont="1" applyBorder="1" applyAlignment="1">
      <alignment horizontal="center" wrapText="1"/>
    </xf>
    <xf numFmtId="0" fontId="23" fillId="0" borderId="0" xfId="0" applyFont="1" applyAlignment="1">
      <alignment/>
    </xf>
    <xf numFmtId="0" fontId="16" fillId="0" borderId="12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wrapText="1"/>
    </xf>
    <xf numFmtId="199" fontId="15" fillId="0" borderId="12" xfId="0" applyNumberFormat="1" applyFont="1" applyBorder="1" applyAlignment="1">
      <alignment horizontal="center" wrapText="1"/>
    </xf>
    <xf numFmtId="0" fontId="20" fillId="0" borderId="14" xfId="0" applyFont="1" applyBorder="1" applyAlignment="1">
      <alignment wrapText="1"/>
    </xf>
    <xf numFmtId="0" fontId="16" fillId="0" borderId="13" xfId="0" applyFont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left" vertical="center" wrapText="1"/>
    </xf>
    <xf numFmtId="4" fontId="16" fillId="33" borderId="11" xfId="0" applyNumberFormat="1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199" fontId="16" fillId="33" borderId="11" xfId="0" applyNumberFormat="1" applyFont="1" applyFill="1" applyBorder="1" applyAlignment="1">
      <alignment horizontal="center" vertical="center" wrapText="1"/>
    </xf>
    <xf numFmtId="199" fontId="17" fillId="0" borderId="0" xfId="0" applyNumberFormat="1" applyFont="1" applyAlignment="1">
      <alignment/>
    </xf>
    <xf numFmtId="0" fontId="19" fillId="33" borderId="16" xfId="0" applyFont="1" applyFill="1" applyBorder="1" applyAlignment="1">
      <alignment horizontal="center" vertical="center" wrapText="1"/>
    </xf>
    <xf numFmtId="200" fontId="16" fillId="33" borderId="11" xfId="0" applyNumberFormat="1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199" fontId="16" fillId="0" borderId="12" xfId="0" applyNumberFormat="1" applyFont="1" applyBorder="1" applyAlignment="1">
      <alignment horizontal="center" vertical="center" wrapText="1"/>
    </xf>
    <xf numFmtId="3" fontId="16" fillId="0" borderId="12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wrapText="1"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left"/>
    </xf>
    <xf numFmtId="0" fontId="19" fillId="0" borderId="0" xfId="0" applyFont="1" applyBorder="1" applyAlignment="1">
      <alignment wrapText="1"/>
    </xf>
    <xf numFmtId="0" fontId="22" fillId="0" borderId="0" xfId="0" applyFont="1" applyBorder="1" applyAlignment="1">
      <alignment horizontal="center" wrapText="1"/>
    </xf>
    <xf numFmtId="0" fontId="15" fillId="0" borderId="13" xfId="0" applyFont="1" applyBorder="1" applyAlignment="1">
      <alignment wrapText="1"/>
    </xf>
    <xf numFmtId="0" fontId="24" fillId="0" borderId="0" xfId="0" applyFont="1" applyBorder="1" applyAlignment="1">
      <alignment horizontal="center" wrapText="1"/>
    </xf>
    <xf numFmtId="0" fontId="24" fillId="0" borderId="17" xfId="0" applyFont="1" applyBorder="1" applyAlignment="1">
      <alignment horizontal="center" wrapText="1"/>
    </xf>
    <xf numFmtId="0" fontId="16" fillId="0" borderId="13" xfId="0" applyFont="1" applyBorder="1" applyAlignment="1">
      <alignment vertical="center" wrapText="1"/>
    </xf>
    <xf numFmtId="199" fontId="16" fillId="0" borderId="13" xfId="0" applyNumberFormat="1" applyFont="1" applyBorder="1" applyAlignment="1">
      <alignment horizontal="center" vertical="center" wrapText="1"/>
    </xf>
    <xf numFmtId="199" fontId="16" fillId="0" borderId="11" xfId="0" applyNumberFormat="1" applyFont="1" applyBorder="1" applyAlignment="1">
      <alignment horizontal="center" vertical="center" wrapText="1"/>
    </xf>
    <xf numFmtId="0" fontId="19" fillId="33" borderId="11" xfId="0" applyFont="1" applyFill="1" applyBorder="1" applyAlignment="1">
      <alignment vertical="center" wrapText="1"/>
    </xf>
    <xf numFmtId="0" fontId="22" fillId="0" borderId="15" xfId="0" applyFont="1" applyBorder="1" applyAlignment="1">
      <alignment vertical="center" wrapText="1"/>
    </xf>
    <xf numFmtId="199" fontId="22" fillId="0" borderId="11" xfId="0" applyNumberFormat="1" applyFont="1" applyBorder="1" applyAlignment="1">
      <alignment horizontal="center" vertical="center" wrapText="1"/>
    </xf>
    <xf numFmtId="49" fontId="19" fillId="0" borderId="12" xfId="0" applyNumberFormat="1" applyFont="1" applyBorder="1" applyAlignment="1">
      <alignment horizontal="center" vertical="center" wrapText="1"/>
    </xf>
    <xf numFmtId="49" fontId="19" fillId="0" borderId="15" xfId="0" applyNumberFormat="1" applyFont="1" applyBorder="1" applyAlignment="1">
      <alignment horizontal="center" vertical="center" wrapText="1"/>
    </xf>
    <xf numFmtId="199" fontId="19" fillId="33" borderId="11" xfId="0" applyNumberFormat="1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vertical="center" wrapText="1"/>
    </xf>
    <xf numFmtId="200" fontId="15" fillId="0" borderId="13" xfId="0" applyNumberFormat="1" applyFont="1" applyBorder="1" applyAlignment="1">
      <alignment horizontal="center" wrapText="1"/>
    </xf>
    <xf numFmtId="0" fontId="16" fillId="0" borderId="14" xfId="0" applyFont="1" applyBorder="1" applyAlignment="1">
      <alignment wrapText="1"/>
    </xf>
    <xf numFmtId="0" fontId="16" fillId="0" borderId="18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2" fillId="0" borderId="10" xfId="0" applyFont="1" applyBorder="1" applyAlignment="1">
      <alignment wrapText="1"/>
    </xf>
    <xf numFmtId="0" fontId="16" fillId="0" borderId="18" xfId="0" applyFont="1" applyBorder="1" applyAlignment="1">
      <alignment vertical="top" wrapText="1"/>
    </xf>
    <xf numFmtId="3" fontId="15" fillId="0" borderId="11" xfId="0" applyNumberFormat="1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5" fillId="0" borderId="11" xfId="0" applyFont="1" applyBorder="1" applyAlignment="1">
      <alignment wrapText="1"/>
    </xf>
    <xf numFmtId="200" fontId="15" fillId="0" borderId="11" xfId="0" applyNumberFormat="1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15" fillId="0" borderId="0" xfId="0" applyFont="1" applyBorder="1" applyAlignment="1">
      <alignment wrapText="1"/>
    </xf>
    <xf numFmtId="200" fontId="15" fillId="0" borderId="0" xfId="0" applyNumberFormat="1" applyFont="1" applyBorder="1" applyAlignment="1">
      <alignment horizontal="center" wrapText="1"/>
    </xf>
    <xf numFmtId="200" fontId="15" fillId="0" borderId="17" xfId="0" applyNumberFormat="1" applyFont="1" applyBorder="1" applyAlignment="1">
      <alignment horizontal="center" wrapText="1"/>
    </xf>
    <xf numFmtId="1" fontId="15" fillId="0" borderId="11" xfId="0" applyNumberFormat="1" applyFont="1" applyBorder="1" applyAlignment="1">
      <alignment horizontal="center" wrapText="1"/>
    </xf>
    <xf numFmtId="0" fontId="16" fillId="33" borderId="0" xfId="0" applyFont="1" applyFill="1" applyBorder="1" applyAlignment="1">
      <alignment horizontal="center" wrapText="1"/>
    </xf>
    <xf numFmtId="0" fontId="16" fillId="33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0" fontId="16" fillId="0" borderId="11" xfId="0" applyFont="1" applyBorder="1" applyAlignment="1">
      <alignment vertical="center" wrapText="1"/>
    </xf>
    <xf numFmtId="3" fontId="16" fillId="0" borderId="11" xfId="0" applyNumberFormat="1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wrapText="1"/>
    </xf>
    <xf numFmtId="0" fontId="7" fillId="0" borderId="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 vertical="top"/>
    </xf>
    <xf numFmtId="0" fontId="14" fillId="0" borderId="11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vertical="top" wrapText="1"/>
    </xf>
    <xf numFmtId="0" fontId="14" fillId="0" borderId="0" xfId="0" applyFont="1" applyFill="1" applyAlignment="1">
      <alignment vertical="top"/>
    </xf>
    <xf numFmtId="0" fontId="7" fillId="0" borderId="10" xfId="0" applyFont="1" applyFill="1" applyBorder="1" applyAlignment="1">
      <alignment wrapText="1"/>
    </xf>
    <xf numFmtId="0" fontId="7" fillId="0" borderId="11" xfId="0" applyFont="1" applyFill="1" applyBorder="1" applyAlignment="1">
      <alignment horizontal="left" vertical="center" wrapText="1"/>
    </xf>
    <xf numFmtId="0" fontId="16" fillId="0" borderId="13" xfId="0" applyFont="1" applyBorder="1" applyAlignment="1">
      <alignment horizontal="center" wrapText="1"/>
    </xf>
    <xf numFmtId="0" fontId="16" fillId="0" borderId="13" xfId="0" applyFont="1" applyBorder="1" applyAlignment="1">
      <alignment wrapText="1"/>
    </xf>
    <xf numFmtId="0" fontId="15" fillId="0" borderId="19" xfId="0" applyFont="1" applyBorder="1" applyAlignment="1">
      <alignment horizontal="center" wrapText="1"/>
    </xf>
    <xf numFmtId="199" fontId="16" fillId="0" borderId="11" xfId="0" applyNumberFormat="1" applyFont="1" applyBorder="1" applyAlignment="1">
      <alignment horizontal="center" wrapText="1"/>
    </xf>
    <xf numFmtId="0" fontId="71" fillId="0" borderId="0" xfId="0" applyFont="1" applyAlignment="1">
      <alignment/>
    </xf>
    <xf numFmtId="0" fontId="16" fillId="0" borderId="13" xfId="0" applyFont="1" applyBorder="1" applyAlignment="1">
      <alignment horizontal="justify" wrapText="1"/>
    </xf>
    <xf numFmtId="4" fontId="16" fillId="0" borderId="11" xfId="0" applyNumberFormat="1" applyFont="1" applyBorder="1" applyAlignment="1">
      <alignment horizontal="center" vertical="center" wrapText="1"/>
    </xf>
    <xf numFmtId="4" fontId="16" fillId="0" borderId="12" xfId="0" applyNumberFormat="1" applyFont="1" applyBorder="1" applyAlignment="1">
      <alignment horizontal="center" wrapText="1"/>
    </xf>
    <xf numFmtId="0" fontId="72" fillId="0" borderId="11" xfId="0" applyFont="1" applyBorder="1" applyAlignment="1">
      <alignment horizontal="center" wrapText="1"/>
    </xf>
    <xf numFmtId="199" fontId="16" fillId="0" borderId="11" xfId="0" applyNumberFormat="1" applyFont="1" applyFill="1" applyBorder="1" applyAlignment="1">
      <alignment horizontal="center" vertical="center" wrapText="1"/>
    </xf>
    <xf numFmtId="0" fontId="15" fillId="0" borderId="21" xfId="0" applyFont="1" applyBorder="1" applyAlignment="1">
      <alignment horizontal="center" wrapText="1"/>
    </xf>
    <xf numFmtId="0" fontId="73" fillId="0" borderId="22" xfId="0" applyFont="1" applyBorder="1" applyAlignment="1">
      <alignment horizontal="center" wrapText="1"/>
    </xf>
    <xf numFmtId="0" fontId="16" fillId="0" borderId="16" xfId="0" applyFont="1" applyBorder="1" applyAlignment="1">
      <alignment wrapText="1"/>
    </xf>
    <xf numFmtId="199" fontId="16" fillId="0" borderId="13" xfId="0" applyNumberFormat="1" applyFont="1" applyBorder="1" applyAlignment="1">
      <alignment horizontal="center" wrapText="1"/>
    </xf>
    <xf numFmtId="49" fontId="16" fillId="0" borderId="11" xfId="0" applyNumberFormat="1" applyFont="1" applyBorder="1" applyAlignment="1">
      <alignment horizontal="center" wrapText="1"/>
    </xf>
    <xf numFmtId="49" fontId="16" fillId="0" borderId="23" xfId="0" applyNumberFormat="1" applyFont="1" applyBorder="1" applyAlignment="1">
      <alignment horizontal="center" wrapText="1"/>
    </xf>
    <xf numFmtId="0" fontId="18" fillId="0" borderId="11" xfId="0" applyNumberFormat="1" applyFont="1" applyBorder="1" applyAlignment="1">
      <alignment horizontal="center"/>
    </xf>
    <xf numFmtId="200" fontId="15" fillId="0" borderId="12" xfId="0" applyNumberFormat="1" applyFont="1" applyFill="1" applyBorder="1" applyAlignment="1">
      <alignment horizontal="center" wrapText="1"/>
    </xf>
    <xf numFmtId="0" fontId="22" fillId="0" borderId="11" xfId="0" applyFont="1" applyFill="1" applyBorder="1" applyAlignment="1">
      <alignment horizontal="center" wrapText="1"/>
    </xf>
    <xf numFmtId="0" fontId="15" fillId="0" borderId="14" xfId="0" applyFont="1" applyFill="1" applyBorder="1" applyAlignment="1">
      <alignment horizont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vertical="center" wrapText="1"/>
    </xf>
    <xf numFmtId="199" fontId="15" fillId="0" borderId="12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left" vertical="center" wrapText="1"/>
    </xf>
    <xf numFmtId="199" fontId="15" fillId="0" borderId="11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200" fontId="15" fillId="0" borderId="12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/>
    </xf>
    <xf numFmtId="0" fontId="15" fillId="0" borderId="13" xfId="0" applyFont="1" applyFill="1" applyBorder="1" applyAlignment="1">
      <alignment vertical="center" wrapText="1"/>
    </xf>
    <xf numFmtId="200" fontId="15" fillId="0" borderId="13" xfId="0" applyNumberFormat="1" applyFont="1" applyFill="1" applyBorder="1" applyAlignment="1">
      <alignment horizontal="center" vertical="center" wrapText="1"/>
    </xf>
    <xf numFmtId="199" fontId="16" fillId="0" borderId="12" xfId="0" applyNumberFormat="1" applyFont="1" applyFill="1" applyBorder="1" applyAlignment="1">
      <alignment horizontal="center" vertical="center" wrapText="1"/>
    </xf>
    <xf numFmtId="200" fontId="19" fillId="0" borderId="11" xfId="0" applyNumberFormat="1" applyFont="1" applyBorder="1" applyAlignment="1">
      <alignment vertical="center" wrapText="1"/>
    </xf>
    <xf numFmtId="200" fontId="19" fillId="0" borderId="11" xfId="0" applyNumberFormat="1" applyFont="1" applyBorder="1" applyAlignment="1">
      <alignment horizontal="center" vertical="center" wrapText="1"/>
    </xf>
    <xf numFmtId="200" fontId="16" fillId="0" borderId="12" xfId="0" applyNumberFormat="1" applyFont="1" applyBorder="1" applyAlignment="1">
      <alignment vertical="center" wrapText="1"/>
    </xf>
    <xf numFmtId="200" fontId="16" fillId="0" borderId="12" xfId="0" applyNumberFormat="1" applyFont="1" applyBorder="1" applyAlignment="1">
      <alignment horizontal="center" vertical="center" wrapText="1"/>
    </xf>
    <xf numFmtId="199" fontId="29" fillId="0" borderId="11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71" fillId="0" borderId="0" xfId="0" applyFont="1" applyFill="1" applyAlignment="1">
      <alignment/>
    </xf>
    <xf numFmtId="0" fontId="72" fillId="0" borderId="11" xfId="0" applyFont="1" applyFill="1" applyBorder="1" applyAlignment="1">
      <alignment horizontal="center" vertical="center" wrapText="1"/>
    </xf>
    <xf numFmtId="199" fontId="18" fillId="0" borderId="11" xfId="0" applyNumberFormat="1" applyFont="1" applyFill="1" applyBorder="1" applyAlignment="1">
      <alignment horizontal="center" vertical="center" wrapText="1"/>
    </xf>
    <xf numFmtId="4" fontId="18" fillId="0" borderId="11" xfId="0" applyNumberFormat="1" applyFont="1" applyFill="1" applyBorder="1" applyAlignment="1">
      <alignment horizontal="center" vertical="center" wrapText="1"/>
    </xf>
    <xf numFmtId="200" fontId="18" fillId="0" borderId="11" xfId="0" applyNumberFormat="1" applyFont="1" applyFill="1" applyBorder="1" applyAlignment="1">
      <alignment horizontal="center" vertical="center" wrapText="1"/>
    </xf>
    <xf numFmtId="49" fontId="19" fillId="0" borderId="15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vertical="center" wrapText="1"/>
    </xf>
    <xf numFmtId="199" fontId="19" fillId="0" borderId="11" xfId="0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center" vertical="center" wrapText="1"/>
    </xf>
    <xf numFmtId="200" fontId="16" fillId="0" borderId="11" xfId="0" applyNumberFormat="1" applyFont="1" applyFill="1" applyBorder="1" applyAlignment="1">
      <alignment horizontal="center" vertical="center" wrapText="1"/>
    </xf>
    <xf numFmtId="3" fontId="16" fillId="0" borderId="12" xfId="0" applyNumberFormat="1" applyFont="1" applyFill="1" applyBorder="1" applyAlignment="1">
      <alignment horizontal="center" vertical="center" wrapText="1"/>
    </xf>
    <xf numFmtId="200" fontId="71" fillId="0" borderId="0" xfId="0" applyNumberFormat="1" applyFont="1" applyFill="1" applyAlignment="1">
      <alignment/>
    </xf>
    <xf numFmtId="0" fontId="16" fillId="0" borderId="23" xfId="0" applyFont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horizontal="center" vertical="center" wrapText="1"/>
    </xf>
    <xf numFmtId="3" fontId="16" fillId="0" borderId="11" xfId="0" applyNumberFormat="1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vertical="center" wrapText="1"/>
    </xf>
    <xf numFmtId="199" fontId="18" fillId="0" borderId="19" xfId="0" applyNumberFormat="1" applyFont="1" applyFill="1" applyBorder="1" applyAlignment="1">
      <alignment horizontal="center" vertical="center" wrapText="1"/>
    </xf>
    <xf numFmtId="199" fontId="16" fillId="0" borderId="19" xfId="0" applyNumberFormat="1" applyFont="1" applyBorder="1" applyAlignment="1">
      <alignment horizontal="center" vertical="center" wrapText="1"/>
    </xf>
    <xf numFmtId="199" fontId="16" fillId="0" borderId="19" xfId="0" applyNumberFormat="1" applyFont="1" applyFill="1" applyBorder="1" applyAlignment="1">
      <alignment horizontal="center" vertical="center" wrapText="1"/>
    </xf>
    <xf numFmtId="49" fontId="19" fillId="0" borderId="23" xfId="0" applyNumberFormat="1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vertical="center" wrapText="1"/>
    </xf>
    <xf numFmtId="199" fontId="19" fillId="0" borderId="16" xfId="0" applyNumberFormat="1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vertical="center" wrapText="1"/>
    </xf>
    <xf numFmtId="0" fontId="72" fillId="0" borderId="14" xfId="0" applyFont="1" applyBorder="1" applyAlignment="1">
      <alignment horizontal="center" vertical="center" wrapText="1"/>
    </xf>
    <xf numFmtId="199" fontId="72" fillId="0" borderId="12" xfId="0" applyNumberFormat="1" applyFont="1" applyBorder="1" applyAlignment="1">
      <alignment horizontal="center" vertical="center" wrapText="1"/>
    </xf>
    <xf numFmtId="199" fontId="72" fillId="0" borderId="12" xfId="0" applyNumberFormat="1" applyFont="1" applyFill="1" applyBorder="1" applyAlignment="1">
      <alignment horizontal="center" vertical="center" wrapText="1"/>
    </xf>
    <xf numFmtId="199" fontId="18" fillId="0" borderId="12" xfId="0" applyNumberFormat="1" applyFont="1" applyFill="1" applyBorder="1" applyAlignment="1">
      <alignment horizontal="center" vertical="center" wrapText="1"/>
    </xf>
    <xf numFmtId="200" fontId="29" fillId="0" borderId="11" xfId="0" applyNumberFormat="1" applyFont="1" applyFill="1" applyBorder="1" applyAlignment="1">
      <alignment horizontal="center" vertical="center" wrapText="1"/>
    </xf>
    <xf numFmtId="199" fontId="30" fillId="0" borderId="11" xfId="0" applyNumberFormat="1" applyFont="1" applyFill="1" applyBorder="1" applyAlignment="1">
      <alignment horizontal="center" vertical="center" wrapText="1"/>
    </xf>
    <xf numFmtId="3" fontId="18" fillId="0" borderId="12" xfId="0" applyNumberFormat="1" applyFont="1" applyBorder="1" applyAlignment="1">
      <alignment horizontal="center" vertical="center" wrapText="1"/>
    </xf>
    <xf numFmtId="199" fontId="18" fillId="0" borderId="12" xfId="0" applyNumberFormat="1" applyFont="1" applyBorder="1" applyAlignment="1">
      <alignment horizontal="center" vertical="center" wrapText="1"/>
    </xf>
    <xf numFmtId="199" fontId="18" fillId="33" borderId="11" xfId="0" applyNumberFormat="1" applyFont="1" applyFill="1" applyBorder="1" applyAlignment="1">
      <alignment horizontal="center" vertical="center" wrapText="1"/>
    </xf>
    <xf numFmtId="4" fontId="18" fillId="33" borderId="11" xfId="0" applyNumberFormat="1" applyFont="1" applyFill="1" applyBorder="1" applyAlignment="1">
      <alignment horizontal="center" vertical="center" wrapText="1"/>
    </xf>
    <xf numFmtId="200" fontId="18" fillId="33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3" fontId="18" fillId="0" borderId="12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vertical="center" wrapText="1"/>
    </xf>
    <xf numFmtId="0" fontId="18" fillId="0" borderId="11" xfId="0" applyNumberFormat="1" applyFont="1" applyFill="1" applyBorder="1" applyAlignment="1">
      <alignment horizontal="center" vertical="center" wrapText="1"/>
    </xf>
    <xf numFmtId="200" fontId="18" fillId="0" borderId="11" xfId="0" applyNumberFormat="1" applyFont="1" applyFill="1" applyBorder="1" applyAlignment="1">
      <alignment horizontal="left" vertical="center" wrapText="1"/>
    </xf>
    <xf numFmtId="0" fontId="29" fillId="0" borderId="16" xfId="0" applyFont="1" applyFill="1" applyBorder="1" applyAlignment="1">
      <alignment horizontal="center" vertical="center" wrapText="1"/>
    </xf>
    <xf numFmtId="49" fontId="29" fillId="0" borderId="15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vertical="center" wrapText="1"/>
    </xf>
    <xf numFmtId="0" fontId="74" fillId="0" borderId="0" xfId="0" applyFont="1" applyAlignment="1">
      <alignment/>
    </xf>
    <xf numFmtId="0" fontId="72" fillId="0" borderId="12" xfId="0" applyFont="1" applyBorder="1" applyAlignment="1">
      <alignment horizontal="center" wrapText="1"/>
    </xf>
    <xf numFmtId="0" fontId="72" fillId="0" borderId="0" xfId="0" applyFont="1" applyBorder="1" applyAlignment="1">
      <alignment horizontal="center" wrapText="1"/>
    </xf>
    <xf numFmtId="0" fontId="75" fillId="0" borderId="11" xfId="0" applyFont="1" applyBorder="1" applyAlignment="1">
      <alignment wrapText="1"/>
    </xf>
    <xf numFmtId="0" fontId="72" fillId="0" borderId="14" xfId="0" applyFont="1" applyBorder="1" applyAlignment="1">
      <alignment horizontal="center" wrapText="1"/>
    </xf>
    <xf numFmtId="0" fontId="72" fillId="0" borderId="13" xfId="0" applyFont="1" applyBorder="1" applyAlignment="1">
      <alignment horizontal="center" vertical="center" wrapText="1"/>
    </xf>
    <xf numFmtId="0" fontId="72" fillId="33" borderId="11" xfId="0" applyFont="1" applyFill="1" applyBorder="1" applyAlignment="1">
      <alignment horizontal="center" vertical="center" wrapText="1"/>
    </xf>
    <xf numFmtId="0" fontId="72" fillId="33" borderId="0" xfId="0" applyFont="1" applyFill="1" applyBorder="1" applyAlignment="1">
      <alignment horizontal="center" vertical="center" wrapText="1"/>
    </xf>
    <xf numFmtId="0" fontId="72" fillId="0" borderId="0" xfId="0" applyFont="1" applyAlignment="1">
      <alignment wrapText="1"/>
    </xf>
    <xf numFmtId="0" fontId="72" fillId="0" borderId="0" xfId="0" applyFont="1" applyBorder="1" applyAlignment="1">
      <alignment wrapText="1"/>
    </xf>
    <xf numFmtId="0" fontId="72" fillId="0" borderId="0" xfId="0" applyFont="1" applyAlignment="1">
      <alignment/>
    </xf>
    <xf numFmtId="199" fontId="30" fillId="0" borderId="11" xfId="0" applyNumberFormat="1" applyFont="1" applyBorder="1" applyAlignment="1">
      <alignment horizontal="center" vertical="center" wrapText="1"/>
    </xf>
    <xf numFmtId="200" fontId="18" fillId="0" borderId="12" xfId="0" applyNumberFormat="1" applyFont="1" applyBorder="1" applyAlignment="1">
      <alignment horizontal="center" vertical="center" wrapText="1"/>
    </xf>
    <xf numFmtId="199" fontId="10" fillId="0" borderId="12" xfId="0" applyNumberFormat="1" applyFont="1" applyFill="1" applyBorder="1" applyAlignment="1">
      <alignment horizontal="center" vertical="center" wrapText="1"/>
    </xf>
    <xf numFmtId="199" fontId="18" fillId="0" borderId="13" xfId="0" applyNumberFormat="1" applyFont="1" applyBorder="1" applyAlignment="1">
      <alignment horizontal="center" wrapText="1"/>
    </xf>
    <xf numFmtId="199" fontId="18" fillId="0" borderId="11" xfId="0" applyNumberFormat="1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199" fontId="10" fillId="0" borderId="11" xfId="0" applyNumberFormat="1" applyFont="1" applyFill="1" applyBorder="1" applyAlignment="1">
      <alignment horizontal="center" vertical="center" wrapText="1"/>
    </xf>
    <xf numFmtId="199" fontId="29" fillId="33" borderId="11" xfId="0" applyNumberFormat="1" applyFont="1" applyFill="1" applyBorder="1" applyAlignment="1">
      <alignment horizontal="center" vertical="center" wrapText="1"/>
    </xf>
    <xf numFmtId="199" fontId="17" fillId="0" borderId="0" xfId="0" applyNumberFormat="1" applyFont="1" applyFill="1" applyAlignment="1">
      <alignment/>
    </xf>
    <xf numFmtId="0" fontId="18" fillId="0" borderId="0" xfId="0" applyFont="1" applyBorder="1" applyAlignment="1">
      <alignment vertical="center" wrapText="1"/>
    </xf>
    <xf numFmtId="0" fontId="18" fillId="0" borderId="12" xfId="0" applyFont="1" applyBorder="1" applyAlignment="1">
      <alignment horizontal="center" vertical="center" wrapText="1"/>
    </xf>
    <xf numFmtId="199" fontId="18" fillId="0" borderId="12" xfId="0" applyNumberFormat="1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2" xfId="0" applyFont="1" applyBorder="1" applyAlignment="1">
      <alignment wrapText="1"/>
    </xf>
    <xf numFmtId="0" fontId="18" fillId="0" borderId="12" xfId="0" applyFont="1" applyBorder="1" applyAlignment="1">
      <alignment vertical="center" wrapText="1"/>
    </xf>
    <xf numFmtId="0" fontId="18" fillId="0" borderId="23" xfId="0" applyFont="1" applyBorder="1" applyAlignment="1">
      <alignment horizontal="center" wrapText="1"/>
    </xf>
    <xf numFmtId="0" fontId="18" fillId="0" borderId="16" xfId="0" applyFont="1" applyBorder="1" applyAlignment="1">
      <alignment wrapText="1"/>
    </xf>
    <xf numFmtId="49" fontId="18" fillId="0" borderId="24" xfId="0" applyNumberFormat="1" applyFont="1" applyBorder="1" applyAlignment="1">
      <alignment horizontal="center" wrapText="1"/>
    </xf>
    <xf numFmtId="0" fontId="18" fillId="0" borderId="24" xfId="0" applyFont="1" applyBorder="1" applyAlignment="1">
      <alignment wrapText="1"/>
    </xf>
    <xf numFmtId="0" fontId="10" fillId="0" borderId="12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200" fontId="10" fillId="0" borderId="12" xfId="0" applyNumberFormat="1" applyFont="1" applyBorder="1" applyAlignment="1">
      <alignment horizontal="center" wrapText="1"/>
    </xf>
    <xf numFmtId="200" fontId="10" fillId="0" borderId="13" xfId="0" applyNumberFormat="1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0" fontId="15" fillId="0" borderId="12" xfId="0" applyFont="1" applyFill="1" applyBorder="1" applyAlignment="1">
      <alignment horizontal="center" wrapText="1"/>
    </xf>
    <xf numFmtId="200" fontId="19" fillId="0" borderId="11" xfId="0" applyNumberFormat="1" applyFont="1" applyFill="1" applyBorder="1" applyAlignment="1">
      <alignment horizontal="center" vertical="center" wrapText="1"/>
    </xf>
    <xf numFmtId="200" fontId="29" fillId="0" borderId="11" xfId="0" applyNumberFormat="1" applyFont="1" applyBorder="1" applyAlignment="1">
      <alignment horizontal="center" vertical="center" wrapText="1"/>
    </xf>
    <xf numFmtId="0" fontId="73" fillId="0" borderId="14" xfId="0" applyFont="1" applyBorder="1" applyAlignment="1">
      <alignment horizontal="center" wrapText="1"/>
    </xf>
    <xf numFmtId="0" fontId="15" fillId="0" borderId="22" xfId="0" applyFont="1" applyBorder="1" applyAlignment="1">
      <alignment horizontal="center" wrapText="1"/>
    </xf>
    <xf numFmtId="0" fontId="73" fillId="0" borderId="11" xfId="0" applyFont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199" fontId="18" fillId="0" borderId="11" xfId="0" applyNumberFormat="1" applyFont="1" applyBorder="1" applyAlignment="1">
      <alignment horizontal="center" vertical="center" wrapText="1"/>
    </xf>
    <xf numFmtId="200" fontId="15" fillId="0" borderId="11" xfId="0" applyNumberFormat="1" applyFont="1" applyFill="1" applyBorder="1" applyAlignment="1">
      <alignment horizontal="center" wrapText="1"/>
    </xf>
    <xf numFmtId="200" fontId="10" fillId="0" borderId="12" xfId="0" applyNumberFormat="1" applyFont="1" applyFill="1" applyBorder="1" applyAlignment="1">
      <alignment horizontal="center" vertical="center" wrapText="1"/>
    </xf>
    <xf numFmtId="200" fontId="10" fillId="0" borderId="12" xfId="0" applyNumberFormat="1" applyFont="1" applyFill="1" applyBorder="1" applyAlignment="1">
      <alignment horizontal="center" wrapText="1"/>
    </xf>
    <xf numFmtId="199" fontId="16" fillId="0" borderId="25" xfId="0" applyNumberFormat="1" applyFont="1" applyBorder="1" applyAlignment="1">
      <alignment horizontal="center" vertical="center" wrapText="1"/>
    </xf>
    <xf numFmtId="199" fontId="16" fillId="0" borderId="26" xfId="0" applyNumberFormat="1" applyFont="1" applyBorder="1" applyAlignment="1">
      <alignment horizontal="center" vertical="center" wrapText="1"/>
    </xf>
    <xf numFmtId="199" fontId="18" fillId="0" borderId="27" xfId="0" applyNumberFormat="1" applyFont="1" applyBorder="1" applyAlignment="1">
      <alignment horizontal="center" wrapText="1"/>
    </xf>
    <xf numFmtId="199" fontId="18" fillId="0" borderId="28" xfId="0" applyNumberFormat="1" applyFont="1" applyBorder="1" applyAlignment="1">
      <alignment horizontal="center" wrapText="1"/>
    </xf>
    <xf numFmtId="199" fontId="16" fillId="0" borderId="28" xfId="0" applyNumberFormat="1" applyFont="1" applyBorder="1" applyAlignment="1">
      <alignment horizontal="center" wrapText="1"/>
    </xf>
    <xf numFmtId="1" fontId="15" fillId="0" borderId="13" xfId="0" applyNumberFormat="1" applyFont="1" applyBorder="1" applyAlignment="1">
      <alignment horizontal="center" wrapText="1"/>
    </xf>
    <xf numFmtId="1" fontId="15" fillId="0" borderId="11" xfId="0" applyNumberFormat="1" applyFont="1" applyFill="1" applyBorder="1" applyAlignment="1">
      <alignment horizontal="center" wrapText="1"/>
    </xf>
    <xf numFmtId="3" fontId="16" fillId="0" borderId="13" xfId="0" applyNumberFormat="1" applyFont="1" applyFill="1" applyBorder="1" applyAlignment="1">
      <alignment horizontal="center" vertical="center" wrapText="1"/>
    </xf>
    <xf numFmtId="3" fontId="16" fillId="0" borderId="13" xfId="0" applyNumberFormat="1" applyFont="1" applyBorder="1" applyAlignment="1">
      <alignment horizontal="center" vertical="center" wrapText="1"/>
    </xf>
    <xf numFmtId="3" fontId="18" fillId="0" borderId="11" xfId="0" applyNumberFormat="1" applyFont="1" applyFill="1" applyBorder="1" applyAlignment="1">
      <alignment horizontal="center" vertical="center" wrapText="1"/>
    </xf>
    <xf numFmtId="3" fontId="18" fillId="0" borderId="12" xfId="0" applyNumberFormat="1" applyFont="1" applyBorder="1" applyAlignment="1">
      <alignment horizontal="center" wrapText="1"/>
    </xf>
    <xf numFmtId="3" fontId="18" fillId="0" borderId="13" xfId="0" applyNumberFormat="1" applyFont="1" applyBorder="1" applyAlignment="1">
      <alignment horizontal="center" wrapText="1"/>
    </xf>
    <xf numFmtId="3" fontId="18" fillId="0" borderId="11" xfId="0" applyNumberFormat="1" applyFont="1" applyBorder="1" applyAlignment="1">
      <alignment horizontal="center" wrapText="1"/>
    </xf>
    <xf numFmtId="3" fontId="16" fillId="0" borderId="13" xfId="0" applyNumberFormat="1" applyFont="1" applyBorder="1" applyAlignment="1">
      <alignment horizontal="center" wrapText="1"/>
    </xf>
    <xf numFmtId="3" fontId="16" fillId="0" borderId="11" xfId="0" applyNumberFormat="1" applyFont="1" applyBorder="1" applyAlignment="1">
      <alignment horizontal="center" wrapText="1"/>
    </xf>
    <xf numFmtId="1" fontId="18" fillId="0" borderId="11" xfId="0" applyNumberFormat="1" applyFont="1" applyBorder="1" applyAlignment="1">
      <alignment horizontal="center" wrapText="1"/>
    </xf>
    <xf numFmtId="1" fontId="16" fillId="0" borderId="11" xfId="0" applyNumberFormat="1" applyFont="1" applyBorder="1" applyAlignment="1">
      <alignment horizontal="center" wrapText="1"/>
    </xf>
    <xf numFmtId="1" fontId="10" fillId="0" borderId="12" xfId="0" applyNumberFormat="1" applyFont="1" applyBorder="1" applyAlignment="1">
      <alignment horizontal="center" wrapText="1"/>
    </xf>
    <xf numFmtId="1" fontId="15" fillId="0" borderId="12" xfId="0" applyNumberFormat="1" applyFont="1" applyBorder="1" applyAlignment="1">
      <alignment horizontal="center" wrapText="1"/>
    </xf>
    <xf numFmtId="3" fontId="15" fillId="0" borderId="12" xfId="0" applyNumberFormat="1" applyFont="1" applyFill="1" applyBorder="1" applyAlignment="1">
      <alignment horizontal="center" vertical="center" wrapText="1"/>
    </xf>
    <xf numFmtId="3" fontId="10" fillId="0" borderId="12" xfId="0" applyNumberFormat="1" applyFont="1" applyFill="1" applyBorder="1" applyAlignment="1">
      <alignment horizontal="center" vertical="center" wrapText="1"/>
    </xf>
    <xf numFmtId="3" fontId="15" fillId="0" borderId="11" xfId="0" applyNumberFormat="1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horizontal="center" vertical="center" wrapText="1"/>
    </xf>
    <xf numFmtId="1" fontId="15" fillId="0" borderId="12" xfId="0" applyNumberFormat="1" applyFont="1" applyFill="1" applyBorder="1" applyAlignment="1">
      <alignment horizontal="center" vertical="center" wrapText="1"/>
    </xf>
    <xf numFmtId="1" fontId="10" fillId="0" borderId="12" xfId="0" applyNumberFormat="1" applyFont="1" applyFill="1" applyBorder="1" applyAlignment="1">
      <alignment horizontal="center" vertical="center" wrapText="1"/>
    </xf>
    <xf numFmtId="1" fontId="15" fillId="0" borderId="13" xfId="0" applyNumberFormat="1" applyFont="1" applyFill="1" applyBorder="1" applyAlignment="1">
      <alignment horizontal="center" vertical="center" wrapText="1"/>
    </xf>
    <xf numFmtId="1" fontId="10" fillId="0" borderId="13" xfId="0" applyNumberFormat="1" applyFont="1" applyFill="1" applyBorder="1" applyAlignment="1">
      <alignment horizontal="center" vertical="center" wrapText="1"/>
    </xf>
    <xf numFmtId="1" fontId="22" fillId="0" borderId="11" xfId="0" applyNumberFormat="1" applyFont="1" applyBorder="1" applyAlignment="1">
      <alignment horizontal="center" vertical="center" wrapText="1"/>
    </xf>
    <xf numFmtId="1" fontId="16" fillId="0" borderId="14" xfId="0" applyNumberFormat="1" applyFont="1" applyBorder="1" applyAlignment="1">
      <alignment horizontal="center" vertical="center" wrapText="1"/>
    </xf>
    <xf numFmtId="1" fontId="16" fillId="0" borderId="12" xfId="0" applyNumberFormat="1" applyFont="1" applyBorder="1" applyAlignment="1">
      <alignment horizontal="center" vertical="center" wrapText="1"/>
    </xf>
    <xf numFmtId="1" fontId="30" fillId="0" borderId="11" xfId="0" applyNumberFormat="1" applyFont="1" applyBorder="1" applyAlignment="1">
      <alignment horizontal="center" vertical="center" wrapText="1"/>
    </xf>
    <xf numFmtId="1" fontId="72" fillId="0" borderId="14" xfId="0" applyNumberFormat="1" applyFont="1" applyBorder="1" applyAlignment="1">
      <alignment horizontal="center" vertical="center" wrapText="1"/>
    </xf>
    <xf numFmtId="1" fontId="18" fillId="0" borderId="12" xfId="0" applyNumberFormat="1" applyFont="1" applyBorder="1" applyAlignment="1">
      <alignment horizontal="center" vertical="center" wrapText="1"/>
    </xf>
    <xf numFmtId="1" fontId="19" fillId="0" borderId="11" xfId="0" applyNumberFormat="1" applyFont="1" applyBorder="1" applyAlignment="1">
      <alignment horizontal="center" vertical="center" wrapText="1"/>
    </xf>
    <xf numFmtId="1" fontId="19" fillId="0" borderId="11" xfId="0" applyNumberFormat="1" applyFont="1" applyFill="1" applyBorder="1" applyAlignment="1">
      <alignment horizontal="center" vertical="center" wrapText="1"/>
    </xf>
    <xf numFmtId="1" fontId="29" fillId="0" borderId="11" xfId="0" applyNumberFormat="1" applyFont="1" applyBorder="1" applyAlignment="1">
      <alignment horizontal="center" vertical="center" wrapText="1"/>
    </xf>
    <xf numFmtId="3" fontId="19" fillId="33" borderId="11" xfId="0" applyNumberFormat="1" applyFont="1" applyFill="1" applyBorder="1" applyAlignment="1">
      <alignment horizontal="center" vertical="center" wrapText="1"/>
    </xf>
    <xf numFmtId="3" fontId="16" fillId="33" borderId="11" xfId="0" applyNumberFormat="1" applyFont="1" applyFill="1" applyBorder="1" applyAlignment="1">
      <alignment horizontal="center" vertical="center" wrapText="1"/>
    </xf>
    <xf numFmtId="3" fontId="29" fillId="33" borderId="11" xfId="0" applyNumberFormat="1" applyFont="1" applyFill="1" applyBorder="1" applyAlignment="1">
      <alignment horizontal="center" vertical="center" wrapText="1"/>
    </xf>
    <xf numFmtId="3" fontId="18" fillId="33" borderId="11" xfId="0" applyNumberFormat="1" applyFont="1" applyFill="1" applyBorder="1" applyAlignment="1">
      <alignment horizontal="center" vertical="center" wrapText="1"/>
    </xf>
    <xf numFmtId="1" fontId="16" fillId="33" borderId="11" xfId="0" applyNumberFormat="1" applyFont="1" applyFill="1" applyBorder="1" applyAlignment="1">
      <alignment horizontal="center" vertical="center" wrapText="1"/>
    </xf>
    <xf numFmtId="1" fontId="18" fillId="33" borderId="11" xfId="0" applyNumberFormat="1" applyFont="1" applyFill="1" applyBorder="1" applyAlignment="1">
      <alignment horizontal="center" vertical="center" wrapText="1"/>
    </xf>
    <xf numFmtId="1" fontId="29" fillId="0" borderId="11" xfId="0" applyNumberFormat="1" applyFont="1" applyFill="1" applyBorder="1" applyAlignment="1">
      <alignment horizontal="center" vertical="center" wrapText="1"/>
    </xf>
    <xf numFmtId="1" fontId="18" fillId="0" borderId="11" xfId="0" applyNumberFormat="1" applyFont="1" applyFill="1" applyBorder="1" applyAlignment="1">
      <alignment horizontal="center" vertical="center" wrapText="1"/>
    </xf>
    <xf numFmtId="1" fontId="76" fillId="0" borderId="11" xfId="0" applyNumberFormat="1" applyFont="1" applyFill="1" applyBorder="1" applyAlignment="1">
      <alignment horizontal="center" vertical="center" wrapText="1"/>
    </xf>
    <xf numFmtId="3" fontId="19" fillId="0" borderId="11" xfId="0" applyNumberFormat="1" applyFont="1" applyFill="1" applyBorder="1" applyAlignment="1">
      <alignment horizontal="center" vertical="center" wrapText="1"/>
    </xf>
    <xf numFmtId="1" fontId="16" fillId="0" borderId="11" xfId="0" applyNumberFormat="1" applyFont="1" applyFill="1" applyBorder="1" applyAlignment="1">
      <alignment horizontal="center" vertical="center" wrapText="1"/>
    </xf>
    <xf numFmtId="3" fontId="29" fillId="0" borderId="11" xfId="0" applyNumberFormat="1" applyFont="1" applyFill="1" applyBorder="1" applyAlignment="1">
      <alignment horizontal="center" vertical="center" wrapText="1"/>
    </xf>
    <xf numFmtId="3" fontId="16" fillId="0" borderId="12" xfId="0" applyNumberFormat="1" applyFont="1" applyBorder="1" applyAlignment="1">
      <alignment horizontal="center" wrapText="1"/>
    </xf>
    <xf numFmtId="3" fontId="15" fillId="0" borderId="12" xfId="0" applyNumberFormat="1" applyFont="1" applyBorder="1" applyAlignment="1">
      <alignment horizontal="center" wrapText="1"/>
    </xf>
    <xf numFmtId="3" fontId="18" fillId="0" borderId="11" xfId="0" applyNumberFormat="1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wrapText="1"/>
    </xf>
    <xf numFmtId="1" fontId="10" fillId="0" borderId="11" xfId="0" applyNumberFormat="1" applyFont="1" applyBorder="1" applyAlignment="1">
      <alignment horizontal="center" wrapText="1"/>
    </xf>
    <xf numFmtId="200" fontId="15" fillId="0" borderId="13" xfId="0" applyNumberFormat="1" applyFont="1" applyFill="1" applyBorder="1" applyAlignment="1">
      <alignment horizontal="center" wrapText="1"/>
    </xf>
    <xf numFmtId="199" fontId="16" fillId="33" borderId="13" xfId="0" applyNumberFormat="1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200" fontId="18" fillId="0" borderId="11" xfId="0" applyNumberFormat="1" applyFont="1" applyBorder="1" applyAlignment="1">
      <alignment horizontal="center" vertical="center" wrapText="1"/>
    </xf>
    <xf numFmtId="200" fontId="18" fillId="0" borderId="11" xfId="0" applyNumberFormat="1" applyFont="1" applyBorder="1" applyAlignment="1">
      <alignment horizontal="center" wrapText="1"/>
    </xf>
    <xf numFmtId="0" fontId="0" fillId="0" borderId="0" xfId="0" applyFill="1" applyAlignment="1">
      <alignment/>
    </xf>
    <xf numFmtId="3" fontId="7" fillId="34" borderId="11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wrapText="1"/>
    </xf>
    <xf numFmtId="3" fontId="7" fillId="0" borderId="11" xfId="0" applyNumberFormat="1" applyFont="1" applyFill="1" applyBorder="1" applyAlignment="1">
      <alignment vertical="top"/>
    </xf>
    <xf numFmtId="3" fontId="14" fillId="0" borderId="11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0" fontId="72" fillId="0" borderId="0" xfId="0" applyFont="1" applyFill="1" applyBorder="1" applyAlignment="1">
      <alignment wrapText="1"/>
    </xf>
    <xf numFmtId="0" fontId="15" fillId="0" borderId="11" xfId="0" applyFont="1" applyFill="1" applyBorder="1" applyAlignment="1">
      <alignment horizontal="center" wrapText="1"/>
    </xf>
    <xf numFmtId="0" fontId="15" fillId="0" borderId="12" xfId="0" applyFont="1" applyFill="1" applyBorder="1" applyAlignment="1">
      <alignment wrapText="1"/>
    </xf>
    <xf numFmtId="1" fontId="15" fillId="0" borderId="12" xfId="0" applyNumberFormat="1" applyFont="1" applyFill="1" applyBorder="1" applyAlignment="1">
      <alignment horizontal="center" wrapText="1"/>
    </xf>
    <xf numFmtId="1" fontId="10" fillId="0" borderId="12" xfId="0" applyNumberFormat="1" applyFont="1" applyFill="1" applyBorder="1" applyAlignment="1">
      <alignment horizontal="center" wrapText="1"/>
    </xf>
    <xf numFmtId="0" fontId="77" fillId="0" borderId="0" xfId="0" applyFont="1" applyFill="1" applyAlignment="1">
      <alignment vertical="top"/>
    </xf>
    <xf numFmtId="0" fontId="78" fillId="0" borderId="1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left" wrapTex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12" fillId="0" borderId="10" xfId="0" applyNumberFormat="1" applyFont="1" applyBorder="1" applyAlignment="1">
      <alignment horizontal="left" wrapText="1"/>
    </xf>
    <xf numFmtId="0" fontId="16" fillId="0" borderId="18" xfId="0" applyFont="1" applyBorder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199" fontId="16" fillId="0" borderId="15" xfId="0" applyNumberFormat="1" applyFont="1" applyBorder="1" applyAlignment="1">
      <alignment horizontal="center" wrapText="1"/>
    </xf>
    <xf numFmtId="0" fontId="16" fillId="0" borderId="29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16" fillId="0" borderId="30" xfId="0" applyFont="1" applyBorder="1" applyAlignment="1">
      <alignment horizont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wrapText="1"/>
    </xf>
    <xf numFmtId="0" fontId="16" fillId="0" borderId="31" xfId="0" applyFont="1" applyBorder="1" applyAlignment="1">
      <alignment horizontal="center" wrapText="1"/>
    </xf>
    <xf numFmtId="199" fontId="16" fillId="0" borderId="11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9" fillId="0" borderId="0" xfId="0" applyFont="1" applyAlignment="1">
      <alignment horizontal="left" wrapText="1"/>
    </xf>
    <xf numFmtId="0" fontId="16" fillId="0" borderId="0" xfId="0" applyFont="1" applyAlignment="1">
      <alignment horizontal="right" wrapText="1"/>
    </xf>
    <xf numFmtId="0" fontId="16" fillId="0" borderId="11" xfId="0" applyFont="1" applyBorder="1" applyAlignment="1">
      <alignment horizontal="center" wrapText="1"/>
    </xf>
    <xf numFmtId="0" fontId="16" fillId="0" borderId="11" xfId="0" applyFont="1" applyBorder="1" applyAlignment="1">
      <alignment horizontal="left" wrapText="1"/>
    </xf>
    <xf numFmtId="200" fontId="16" fillId="0" borderId="11" xfId="0" applyNumberFormat="1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15" fillId="0" borderId="19" xfId="0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wrapText="1"/>
    </xf>
    <xf numFmtId="0" fontId="15" fillId="0" borderId="15" xfId="0" applyFont="1" applyBorder="1" applyAlignment="1">
      <alignment horizontal="left" wrapText="1"/>
    </xf>
    <xf numFmtId="0" fontId="15" fillId="0" borderId="30" xfId="0" applyFont="1" applyBorder="1" applyAlignment="1">
      <alignment horizontal="left" wrapText="1"/>
    </xf>
    <xf numFmtId="0" fontId="15" fillId="0" borderId="29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15" fillId="0" borderId="35" xfId="0" applyFont="1" applyBorder="1" applyAlignment="1">
      <alignment horizontal="left" wrapText="1"/>
    </xf>
    <xf numFmtId="0" fontId="15" fillId="0" borderId="36" xfId="0" applyFont="1" applyBorder="1" applyAlignment="1">
      <alignment horizontal="left" wrapText="1"/>
    </xf>
    <xf numFmtId="0" fontId="10" fillId="0" borderId="37" xfId="0" applyFont="1" applyBorder="1" applyAlignment="1">
      <alignment horizontal="center" wrapText="1"/>
    </xf>
    <xf numFmtId="0" fontId="10" fillId="0" borderId="38" xfId="0" applyFont="1" applyBorder="1" applyAlignment="1">
      <alignment horizontal="center" wrapText="1"/>
    </xf>
    <xf numFmtId="0" fontId="10" fillId="0" borderId="39" xfId="0" applyFont="1" applyBorder="1" applyAlignment="1">
      <alignment horizontal="center" wrapText="1"/>
    </xf>
    <xf numFmtId="0" fontId="10" fillId="0" borderId="35" xfId="0" applyFont="1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wrapText="1"/>
    </xf>
    <xf numFmtId="0" fontId="16" fillId="0" borderId="14" xfId="0" applyFont="1" applyBorder="1" applyAlignment="1">
      <alignment wrapText="1"/>
    </xf>
    <xf numFmtId="0" fontId="16" fillId="0" borderId="10" xfId="0" applyFont="1" applyBorder="1" applyAlignment="1">
      <alignment horizontal="left" wrapText="1"/>
    </xf>
    <xf numFmtId="0" fontId="16" fillId="0" borderId="10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/>
    </xf>
    <xf numFmtId="0" fontId="19" fillId="0" borderId="0" xfId="0" applyFont="1" applyBorder="1" applyAlignment="1">
      <alignment horizontal="left" wrapText="1"/>
    </xf>
    <xf numFmtId="0" fontId="19" fillId="0" borderId="10" xfId="0" applyFont="1" applyBorder="1" applyAlignment="1">
      <alignment horizont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199" fontId="16" fillId="0" borderId="21" xfId="0" applyNumberFormat="1" applyFont="1" applyBorder="1" applyAlignment="1">
      <alignment horizontal="center" wrapText="1"/>
    </xf>
    <xf numFmtId="199" fontId="0" fillId="0" borderId="36" xfId="0" applyNumberFormat="1" applyBorder="1" applyAlignment="1">
      <alignment horizontal="center" wrapText="1"/>
    </xf>
    <xf numFmtId="0" fontId="12" fillId="0" borderId="0" xfId="0" applyFont="1" applyAlignment="1">
      <alignment horizontal="right"/>
    </xf>
    <xf numFmtId="0" fontId="16" fillId="0" borderId="18" xfId="0" applyFont="1" applyBorder="1" applyAlignment="1">
      <alignment horizontal="center" vertical="top" wrapText="1"/>
    </xf>
    <xf numFmtId="0" fontId="18" fillId="0" borderId="21" xfId="0" applyFont="1" applyBorder="1" applyAlignment="1">
      <alignment horizontal="center" wrapText="1"/>
    </xf>
    <xf numFmtId="0" fontId="0" fillId="0" borderId="35" xfId="0" applyBorder="1" applyAlignment="1">
      <alignment wrapText="1"/>
    </xf>
    <xf numFmtId="0" fontId="0" fillId="0" borderId="36" xfId="0" applyBorder="1" applyAlignment="1">
      <alignment wrapText="1"/>
    </xf>
    <xf numFmtId="0" fontId="18" fillId="0" borderId="41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wrapText="1"/>
    </xf>
    <xf numFmtId="0" fontId="15" fillId="0" borderId="32" xfId="0" applyFont="1" applyFill="1" applyBorder="1" applyAlignment="1">
      <alignment horizontal="center" wrapText="1"/>
    </xf>
    <xf numFmtId="0" fontId="15" fillId="0" borderId="31" xfId="0" applyFont="1" applyFill="1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left" vertical="center" wrapText="1"/>
    </xf>
    <xf numFmtId="0" fontId="15" fillId="0" borderId="30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>
      <alignment horizontal="left" vertical="center" wrapText="1"/>
    </xf>
    <xf numFmtId="0" fontId="25" fillId="0" borderId="30" xfId="0" applyFont="1" applyFill="1" applyBorder="1" applyAlignment="1">
      <alignment horizontal="center" wrapText="1"/>
    </xf>
    <xf numFmtId="0" fontId="25" fillId="0" borderId="29" xfId="0" applyFont="1" applyFill="1" applyBorder="1" applyAlignment="1">
      <alignment horizontal="center" wrapText="1"/>
    </xf>
    <xf numFmtId="0" fontId="15" fillId="0" borderId="15" xfId="0" applyFont="1" applyFill="1" applyBorder="1" applyAlignment="1">
      <alignment horizontal="left" wrapText="1"/>
    </xf>
    <xf numFmtId="0" fontId="15" fillId="0" borderId="30" xfId="0" applyFont="1" applyFill="1" applyBorder="1" applyAlignment="1">
      <alignment horizontal="left" wrapText="1"/>
    </xf>
    <xf numFmtId="0" fontId="15" fillId="0" borderId="29" xfId="0" applyFont="1" applyFill="1" applyBorder="1" applyAlignment="1">
      <alignment horizontal="left" wrapText="1"/>
    </xf>
    <xf numFmtId="0" fontId="15" fillId="0" borderId="37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199" fontId="18" fillId="0" borderId="44" xfId="0" applyNumberFormat="1" applyFont="1" applyBorder="1" applyAlignment="1">
      <alignment horizontal="center" wrapText="1"/>
    </xf>
    <xf numFmtId="199" fontId="18" fillId="0" borderId="31" xfId="0" applyNumberFormat="1" applyFont="1" applyBorder="1" applyAlignment="1">
      <alignment horizont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199" fontId="16" fillId="0" borderId="44" xfId="0" applyNumberFormat="1" applyFont="1" applyBorder="1" applyAlignment="1">
      <alignment horizontal="center" wrapText="1"/>
    </xf>
    <xf numFmtId="199" fontId="16" fillId="0" borderId="31" xfId="0" applyNumberFormat="1" applyFont="1" applyBorder="1" applyAlignment="1">
      <alignment horizont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25" fillId="0" borderId="43" xfId="0" applyFont="1" applyBorder="1" applyAlignment="1">
      <alignment horizontal="center" wrapText="1"/>
    </xf>
    <xf numFmtId="0" fontId="25" fillId="0" borderId="30" xfId="0" applyFont="1" applyBorder="1" applyAlignment="1">
      <alignment horizontal="center" wrapText="1"/>
    </xf>
    <xf numFmtId="0" fontId="25" fillId="0" borderId="29" xfId="0" applyFont="1" applyBorder="1" applyAlignment="1">
      <alignment horizont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wrapText="1"/>
    </xf>
    <xf numFmtId="0" fontId="16" fillId="0" borderId="15" xfId="0" applyFont="1" applyFill="1" applyBorder="1" applyAlignment="1">
      <alignment horizontal="left" vertical="center" wrapText="1"/>
    </xf>
    <xf numFmtId="0" fontId="16" fillId="0" borderId="30" xfId="0" applyFont="1" applyFill="1" applyBorder="1" applyAlignment="1">
      <alignment horizontal="left" vertical="center" wrapText="1"/>
    </xf>
    <xf numFmtId="0" fontId="16" fillId="0" borderId="29" xfId="0" applyFont="1" applyFill="1" applyBorder="1" applyAlignment="1">
      <alignment horizontal="left" vertical="center" wrapText="1"/>
    </xf>
    <xf numFmtId="0" fontId="16" fillId="0" borderId="23" xfId="0" applyFont="1" applyBorder="1" applyAlignment="1">
      <alignment horizontal="left" vertical="center" wrapText="1"/>
    </xf>
    <xf numFmtId="0" fontId="16" fillId="0" borderId="32" xfId="0" applyFont="1" applyBorder="1" applyAlignment="1">
      <alignment horizontal="left" vertical="center" wrapText="1"/>
    </xf>
    <xf numFmtId="0" fontId="16" fillId="0" borderId="31" xfId="0" applyFont="1" applyBorder="1" applyAlignment="1">
      <alignment horizontal="left" vertical="center" wrapText="1"/>
    </xf>
    <xf numFmtId="0" fontId="18" fillId="0" borderId="22" xfId="0" applyFont="1" applyFill="1" applyBorder="1" applyAlignment="1">
      <alignment horizontal="left" vertical="center" wrapText="1"/>
    </xf>
    <xf numFmtId="0" fontId="18" fillId="0" borderId="33" xfId="0" applyFont="1" applyFill="1" applyBorder="1" applyAlignment="1">
      <alignment horizontal="left" vertical="center" wrapText="1"/>
    </xf>
    <xf numFmtId="0" fontId="18" fillId="0" borderId="34" xfId="0" applyFont="1" applyFill="1" applyBorder="1" applyAlignment="1">
      <alignment horizontal="left" vertical="center" wrapText="1"/>
    </xf>
    <xf numFmtId="0" fontId="16" fillId="0" borderId="37" xfId="0" applyFont="1" applyFill="1" applyBorder="1" applyAlignment="1">
      <alignment horizontal="left" vertical="center" wrapText="1"/>
    </xf>
    <xf numFmtId="0" fontId="16" fillId="0" borderId="38" xfId="0" applyFont="1" applyFill="1" applyBorder="1" applyAlignment="1">
      <alignment horizontal="left" vertical="center" wrapText="1"/>
    </xf>
    <xf numFmtId="0" fontId="16" fillId="0" borderId="39" xfId="0" applyFont="1" applyFill="1" applyBorder="1" applyAlignment="1">
      <alignment horizontal="left" vertical="center" wrapText="1"/>
    </xf>
    <xf numFmtId="0" fontId="15" fillId="0" borderId="37" xfId="0" applyFont="1" applyFill="1" applyBorder="1" applyAlignment="1">
      <alignment horizontal="center" wrapText="1"/>
    </xf>
    <xf numFmtId="0" fontId="15" fillId="0" borderId="38" xfId="0" applyFont="1" applyFill="1" applyBorder="1" applyAlignment="1">
      <alignment horizontal="center" wrapText="1"/>
    </xf>
    <xf numFmtId="0" fontId="15" fillId="0" borderId="39" xfId="0" applyFont="1" applyFill="1" applyBorder="1" applyAlignment="1">
      <alignment horizontal="center" wrapText="1"/>
    </xf>
    <xf numFmtId="0" fontId="15" fillId="0" borderId="11" xfId="0" applyFont="1" applyBorder="1" applyAlignment="1">
      <alignment horizontal="left" wrapText="1"/>
    </xf>
    <xf numFmtId="0" fontId="25" fillId="0" borderId="33" xfId="0" applyFont="1" applyBorder="1" applyAlignment="1">
      <alignment horizontal="center" wrapText="1"/>
    </xf>
    <xf numFmtId="0" fontId="25" fillId="0" borderId="34" xfId="0" applyFont="1" applyBorder="1" applyAlignment="1">
      <alignment horizont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1" fontId="16" fillId="0" borderId="11" xfId="0" applyNumberFormat="1" applyFont="1" applyBorder="1" applyAlignment="1">
      <alignment horizont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wrapText="1"/>
    </xf>
    <xf numFmtId="0" fontId="15" fillId="0" borderId="32" xfId="0" applyFont="1" applyBorder="1" applyAlignment="1">
      <alignment horizontal="center" wrapText="1"/>
    </xf>
    <xf numFmtId="0" fontId="15" fillId="0" borderId="31" xfId="0" applyFont="1" applyBorder="1" applyAlignment="1">
      <alignment horizontal="center" wrapText="1"/>
    </xf>
    <xf numFmtId="200" fontId="16" fillId="0" borderId="22" xfId="0" applyNumberFormat="1" applyFont="1" applyBorder="1" applyAlignment="1">
      <alignment horizontal="left" vertical="center" wrapText="1"/>
    </xf>
    <xf numFmtId="200" fontId="16" fillId="0" borderId="33" xfId="0" applyNumberFormat="1" applyFont="1" applyBorder="1" applyAlignment="1">
      <alignment horizontal="left" vertical="center" wrapText="1"/>
    </xf>
    <xf numFmtId="200" fontId="16" fillId="0" borderId="34" xfId="0" applyNumberFormat="1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16" fillId="0" borderId="33" xfId="0" applyFont="1" applyBorder="1" applyAlignment="1">
      <alignment horizontal="left" vertical="center" wrapText="1"/>
    </xf>
    <xf numFmtId="0" fontId="16" fillId="0" borderId="34" xfId="0" applyFont="1" applyBorder="1" applyAlignment="1">
      <alignment horizontal="left" vertical="center" wrapText="1"/>
    </xf>
    <xf numFmtId="199" fontId="18" fillId="0" borderId="21" xfId="0" applyNumberFormat="1" applyFont="1" applyBorder="1" applyAlignment="1">
      <alignment horizontal="center" wrapText="1"/>
    </xf>
    <xf numFmtId="199" fontId="0" fillId="0" borderId="36" xfId="0" applyNumberFormat="1" applyFont="1" applyBorder="1" applyAlignment="1">
      <alignment horizontal="center" wrapText="1"/>
    </xf>
    <xf numFmtId="0" fontId="12" fillId="0" borderId="10" xfId="0" applyFont="1" applyFill="1" applyBorder="1" applyAlignment="1">
      <alignment horizontal="left" wrapText="1"/>
    </xf>
    <xf numFmtId="0" fontId="16" fillId="0" borderId="15" xfId="0" applyFont="1" applyBorder="1" applyAlignment="1">
      <alignment horizontal="left" vertical="center" wrapText="1"/>
    </xf>
    <xf numFmtId="0" fontId="16" fillId="0" borderId="30" xfId="0" applyFont="1" applyBorder="1" applyAlignment="1">
      <alignment horizontal="left" vertical="center" wrapText="1"/>
    </xf>
    <xf numFmtId="0" fontId="16" fillId="0" borderId="29" xfId="0" applyFont="1" applyBorder="1" applyAlignment="1">
      <alignment horizontal="left" vertical="center" wrapText="1"/>
    </xf>
    <xf numFmtId="0" fontId="15" fillId="0" borderId="0" xfId="0" applyFont="1" applyAlignment="1">
      <alignment horizontal="left" wrapText="1"/>
    </xf>
    <xf numFmtId="199" fontId="16" fillId="0" borderId="23" xfId="0" applyNumberFormat="1" applyFont="1" applyBorder="1" applyAlignment="1">
      <alignment horizontal="center" vertical="center" wrapText="1"/>
    </xf>
    <xf numFmtId="199" fontId="16" fillId="0" borderId="31" xfId="0" applyNumberFormat="1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wrapText="1"/>
    </xf>
    <xf numFmtId="0" fontId="15" fillId="0" borderId="30" xfId="0" applyFont="1" applyBorder="1" applyAlignment="1">
      <alignment horizontal="center" wrapText="1"/>
    </xf>
    <xf numFmtId="0" fontId="15" fillId="0" borderId="29" xfId="0" applyFont="1" applyBorder="1" applyAlignment="1">
      <alignment horizont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wrapText="1"/>
    </xf>
    <xf numFmtId="0" fontId="15" fillId="0" borderId="11" xfId="0" applyFont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top" wrapText="1"/>
    </xf>
    <xf numFmtId="0" fontId="14" fillId="0" borderId="35" xfId="0" applyFont="1" applyFill="1" applyBorder="1" applyAlignment="1">
      <alignment horizontal="center" vertical="top" wrapText="1"/>
    </xf>
    <xf numFmtId="0" fontId="14" fillId="0" borderId="36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top"/>
    </xf>
    <xf numFmtId="0" fontId="7" fillId="0" borderId="11" xfId="0" applyFont="1" applyFill="1" applyBorder="1" applyAlignment="1">
      <alignment horizontal="center" vertical="top" wrapText="1"/>
    </xf>
    <xf numFmtId="0" fontId="7" fillId="0" borderId="41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7" fillId="0" borderId="42" xfId="0" applyFont="1" applyFill="1" applyBorder="1" applyAlignment="1">
      <alignment horizontal="center" vertical="top" wrapText="1"/>
    </xf>
    <xf numFmtId="0" fontId="7" fillId="0" borderId="48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49" xfId="0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vertical="center" wrapText="1"/>
    </xf>
    <xf numFmtId="0" fontId="7" fillId="0" borderId="11" xfId="0" applyNumberFormat="1" applyFont="1" applyFill="1" applyBorder="1" applyAlignment="1">
      <alignment horizontal="left" vertical="top" wrapText="1"/>
    </xf>
    <xf numFmtId="49" fontId="7" fillId="0" borderId="0" xfId="0" applyNumberFormat="1" applyFont="1" applyFill="1" applyAlignment="1">
      <alignment horizontal="left" vertical="top"/>
    </xf>
    <xf numFmtId="0" fontId="7" fillId="0" borderId="18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right" wrapText="1"/>
    </xf>
    <xf numFmtId="0" fontId="8" fillId="0" borderId="21" xfId="0" applyFont="1" applyFill="1" applyBorder="1" applyAlignment="1">
      <alignment horizontal="left" vertical="top" wrapText="1"/>
    </xf>
    <xf numFmtId="0" fontId="8" fillId="0" borderId="35" xfId="0" applyFont="1" applyFill="1" applyBorder="1" applyAlignment="1">
      <alignment horizontal="left" vertical="top" wrapText="1"/>
    </xf>
    <xf numFmtId="0" fontId="8" fillId="0" borderId="36" xfId="0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horizontal="center" vertical="top"/>
    </xf>
    <xf numFmtId="0" fontId="11" fillId="0" borderId="11" xfId="0" applyNumberFormat="1" applyFont="1" applyFill="1" applyBorder="1" applyAlignment="1">
      <alignment horizontal="left" vertical="top" wrapText="1"/>
    </xf>
    <xf numFmtId="0" fontId="77" fillId="0" borderId="11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top" wrapText="1"/>
    </xf>
    <xf numFmtId="0" fontId="7" fillId="0" borderId="35" xfId="0" applyFont="1" applyFill="1" applyBorder="1" applyAlignment="1">
      <alignment horizontal="center" vertical="top" wrapText="1"/>
    </xf>
    <xf numFmtId="0" fontId="7" fillId="0" borderId="36" xfId="0" applyFont="1" applyFill="1" applyBorder="1" applyAlignment="1">
      <alignment horizontal="center" vertical="top" wrapText="1"/>
    </xf>
    <xf numFmtId="0" fontId="14" fillId="0" borderId="11" xfId="0" applyNumberFormat="1" applyFont="1" applyFill="1" applyBorder="1" applyAlignment="1">
      <alignment horizontal="left" vertical="top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35" xfId="0" applyFont="1" applyFill="1" applyBorder="1" applyAlignment="1">
      <alignment horizontal="left" vertical="center" wrapText="1"/>
    </xf>
    <xf numFmtId="0" fontId="8" fillId="0" borderId="36" xfId="0" applyFont="1" applyFill="1" applyBorder="1" applyAlignment="1">
      <alignment horizontal="left" vertical="center" wrapText="1"/>
    </xf>
    <xf numFmtId="0" fontId="14" fillId="0" borderId="21" xfId="0" applyNumberFormat="1" applyFont="1" applyFill="1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top" wrapText="1"/>
    </xf>
    <xf numFmtId="0" fontId="14" fillId="0" borderId="21" xfId="0" applyNumberFormat="1" applyFont="1" applyFill="1" applyBorder="1" applyAlignment="1">
      <alignment horizontal="left" vertical="top" wrapText="1"/>
    </xf>
    <xf numFmtId="0" fontId="14" fillId="0" borderId="35" xfId="0" applyNumberFormat="1" applyFont="1" applyFill="1" applyBorder="1" applyAlignment="1">
      <alignment horizontal="left" vertical="top" wrapText="1"/>
    </xf>
    <xf numFmtId="0" fontId="14" fillId="0" borderId="36" xfId="0" applyNumberFormat="1" applyFont="1" applyFill="1" applyBorder="1" applyAlignment="1">
      <alignment horizontal="left" vertical="top" wrapText="1"/>
    </xf>
    <xf numFmtId="0" fontId="14" fillId="0" borderId="35" xfId="0" applyNumberFormat="1" applyFont="1" applyFill="1" applyBorder="1" applyAlignment="1">
      <alignment horizontal="left" vertical="center" wrapText="1"/>
    </xf>
    <xf numFmtId="0" fontId="14" fillId="0" borderId="36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wrapText="1"/>
    </xf>
    <xf numFmtId="0" fontId="14" fillId="0" borderId="11" xfId="0" applyFont="1" applyFill="1" applyBorder="1" applyAlignment="1">
      <alignment horizontal="center" vertical="top" wrapText="1"/>
    </xf>
    <xf numFmtId="0" fontId="14" fillId="0" borderId="41" xfId="0" applyFont="1" applyFill="1" applyBorder="1" applyAlignment="1">
      <alignment horizontal="center" vertical="top" wrapText="1"/>
    </xf>
    <xf numFmtId="0" fontId="14" fillId="0" borderId="18" xfId="0" applyFont="1" applyFill="1" applyBorder="1" applyAlignment="1">
      <alignment horizontal="center" vertical="top" wrapText="1"/>
    </xf>
    <xf numFmtId="0" fontId="14" fillId="0" borderId="42" xfId="0" applyFont="1" applyFill="1" applyBorder="1" applyAlignment="1">
      <alignment horizontal="center" vertical="top" wrapText="1"/>
    </xf>
    <xf numFmtId="0" fontId="14" fillId="0" borderId="48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0" fontId="14" fillId="0" borderId="49" xfId="0" applyFont="1" applyFill="1" applyBorder="1" applyAlignment="1">
      <alignment horizontal="center" vertical="top" wrapText="1"/>
    </xf>
    <xf numFmtId="49" fontId="12" fillId="0" borderId="21" xfId="60" applyNumberFormat="1" applyFont="1" applyFill="1" applyBorder="1" applyAlignment="1" applyProtection="1">
      <alignment horizontal="left" wrapText="1"/>
      <protection/>
    </xf>
    <xf numFmtId="0" fontId="12" fillId="0" borderId="35" xfId="60" applyNumberFormat="1" applyFont="1" applyFill="1" applyBorder="1" applyAlignment="1" applyProtection="1">
      <alignment horizontal="left" wrapText="1"/>
      <protection/>
    </xf>
    <xf numFmtId="0" fontId="12" fillId="0" borderId="36" xfId="60" applyNumberFormat="1" applyFont="1" applyFill="1" applyBorder="1" applyAlignment="1" applyProtection="1">
      <alignment horizontal="left" wrapText="1"/>
      <protection/>
    </xf>
    <xf numFmtId="0" fontId="7" fillId="0" borderId="10" xfId="0" applyFont="1" applyFill="1" applyBorder="1" applyAlignment="1">
      <alignment horizontal="left" vertical="top"/>
    </xf>
    <xf numFmtId="0" fontId="14" fillId="0" borderId="16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49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left" vertical="center" wrapText="1"/>
    </xf>
    <xf numFmtId="0" fontId="27" fillId="0" borderId="35" xfId="0" applyFont="1" applyFill="1" applyBorder="1" applyAlignment="1">
      <alignment horizontal="left" vertical="center" wrapText="1"/>
    </xf>
    <xf numFmtId="0" fontId="27" fillId="0" borderId="36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top"/>
    </xf>
    <xf numFmtId="0" fontId="78" fillId="0" borderId="11" xfId="0" applyNumberFormat="1" applyFont="1" applyFill="1" applyBorder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2"/>
  <sheetViews>
    <sheetView view="pageBreakPreview" zoomScale="93" zoomScaleSheetLayoutView="93" workbookViewId="0" topLeftCell="A1">
      <selection activeCell="B1" sqref="A1:M169"/>
    </sheetView>
  </sheetViews>
  <sheetFormatPr defaultColWidth="9.00390625" defaultRowHeight="12.75"/>
  <cols>
    <col min="1" max="2" width="6.625" style="0" customWidth="1"/>
    <col min="3" max="3" width="61.00390625" style="0" customWidth="1"/>
    <col min="4" max="4" width="10.375" style="0" customWidth="1"/>
    <col min="5" max="5" width="10.625" style="0" customWidth="1"/>
    <col min="6" max="6" width="12.375" style="0" customWidth="1"/>
    <col min="8" max="8" width="10.375" style="0" customWidth="1"/>
    <col min="9" max="9" width="10.25390625" style="0" customWidth="1"/>
    <col min="11" max="11" width="10.375" style="0" customWidth="1"/>
    <col min="12" max="12" width="8.875" style="0" customWidth="1"/>
  </cols>
  <sheetData>
    <row r="1" spans="3:13" ht="15" customHeight="1">
      <c r="C1" s="43"/>
      <c r="D1" s="43"/>
      <c r="E1" s="43"/>
      <c r="F1" s="43"/>
      <c r="G1" s="43"/>
      <c r="H1" s="43"/>
      <c r="I1" s="43"/>
      <c r="J1" s="334" t="s">
        <v>34</v>
      </c>
      <c r="K1" s="334"/>
      <c r="L1" s="334"/>
      <c r="M1" s="334"/>
    </row>
    <row r="2" spans="3:13" ht="15" customHeight="1">
      <c r="C2" s="43"/>
      <c r="D2" s="43"/>
      <c r="E2" s="43"/>
      <c r="F2" s="43"/>
      <c r="G2" s="43"/>
      <c r="H2" s="43"/>
      <c r="I2" s="43"/>
      <c r="J2" s="335" t="s">
        <v>132</v>
      </c>
      <c r="K2" s="335"/>
      <c r="L2" s="335"/>
      <c r="M2" s="335"/>
    </row>
    <row r="3" spans="1:13" ht="15" customHeight="1">
      <c r="A3" s="33"/>
      <c r="B3" s="33"/>
      <c r="C3" s="33"/>
      <c r="D3" s="33"/>
      <c r="E3" s="33"/>
      <c r="F3" s="33"/>
      <c r="G3" s="33"/>
      <c r="H3" s="33"/>
      <c r="I3" s="33"/>
      <c r="J3" s="335" t="s">
        <v>133</v>
      </c>
      <c r="K3" s="335"/>
      <c r="L3" s="335"/>
      <c r="M3" s="335"/>
    </row>
    <row r="5" spans="1:13" ht="17.25">
      <c r="A5" s="336" t="s">
        <v>35</v>
      </c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</row>
    <row r="6" spans="1:13" ht="17.25">
      <c r="A6" s="336" t="s">
        <v>205</v>
      </c>
      <c r="B6" s="336"/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</row>
    <row r="7" spans="1:2" ht="12.75">
      <c r="A7" s="16"/>
      <c r="B7" s="16"/>
    </row>
    <row r="8" spans="1:13" ht="12.75">
      <c r="A8" s="337"/>
      <c r="B8" s="337"/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</row>
    <row r="9" spans="1:13" ht="21.75" customHeight="1">
      <c r="A9" s="338" t="s">
        <v>122</v>
      </c>
      <c r="B9" s="338"/>
      <c r="C9" s="338"/>
      <c r="D9" s="338"/>
      <c r="E9" s="338"/>
      <c r="F9" s="338"/>
      <c r="G9" s="338"/>
      <c r="H9" s="338"/>
      <c r="I9" s="338"/>
      <c r="J9" s="338"/>
      <c r="K9" s="338"/>
      <c r="L9" s="338"/>
      <c r="M9" s="338"/>
    </row>
    <row r="10" spans="1:13" ht="15" customHeight="1">
      <c r="A10" s="339" t="s">
        <v>173</v>
      </c>
      <c r="B10" s="339"/>
      <c r="C10" s="339"/>
      <c r="D10" s="339"/>
      <c r="E10" s="339"/>
      <c r="F10" s="339"/>
      <c r="G10" s="339"/>
      <c r="H10" s="339"/>
      <c r="I10" s="339"/>
      <c r="J10" s="339"/>
      <c r="K10" s="339"/>
      <c r="L10" s="339"/>
      <c r="M10" s="339"/>
    </row>
    <row r="11" spans="1:13" ht="12.75">
      <c r="A11" s="340"/>
      <c r="B11" s="340"/>
      <c r="C11" s="340"/>
      <c r="D11" s="340"/>
      <c r="E11" s="340"/>
      <c r="F11" s="340"/>
      <c r="G11" s="340"/>
      <c r="H11" s="340"/>
      <c r="I11" s="340"/>
      <c r="J11" s="340"/>
      <c r="K11" s="340"/>
      <c r="L11" s="340"/>
      <c r="M11" s="340"/>
    </row>
    <row r="12" spans="1:13" ht="15" customHeight="1">
      <c r="A12" s="341" t="s">
        <v>123</v>
      </c>
      <c r="B12" s="341"/>
      <c r="C12" s="341"/>
      <c r="D12" s="341"/>
      <c r="E12" s="341"/>
      <c r="F12" s="341"/>
      <c r="G12" s="341"/>
      <c r="H12" s="341"/>
      <c r="I12" s="341"/>
      <c r="J12" s="341"/>
      <c r="K12" s="341"/>
      <c r="L12" s="341"/>
      <c r="M12" s="341"/>
    </row>
    <row r="13" spans="1:13" ht="16.5" customHeight="1">
      <c r="A13" s="339" t="s">
        <v>172</v>
      </c>
      <c r="B13" s="339"/>
      <c r="C13" s="339"/>
      <c r="D13" s="339"/>
      <c r="E13" s="339"/>
      <c r="F13" s="339"/>
      <c r="G13" s="339"/>
      <c r="H13" s="339"/>
      <c r="I13" s="339"/>
      <c r="J13" s="339"/>
      <c r="K13" s="339"/>
      <c r="L13" s="339"/>
      <c r="M13" s="339"/>
    </row>
    <row r="14" spans="1:13" ht="12.75">
      <c r="A14" s="26"/>
      <c r="B14" s="26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</row>
    <row r="15" spans="1:13" ht="33.75" customHeight="1">
      <c r="A15" s="97" t="s">
        <v>28</v>
      </c>
      <c r="B15" s="325"/>
      <c r="C15" s="322" t="s">
        <v>270</v>
      </c>
      <c r="D15" s="341" t="s">
        <v>183</v>
      </c>
      <c r="E15" s="341"/>
      <c r="F15" s="341"/>
      <c r="G15" s="341"/>
      <c r="H15" s="341"/>
      <c r="I15" s="341"/>
      <c r="J15" s="341"/>
      <c r="K15" s="341"/>
      <c r="L15" s="341"/>
      <c r="M15" s="341"/>
    </row>
    <row r="16" spans="1:13" ht="13.5" customHeight="1">
      <c r="A16" s="98" t="s">
        <v>180</v>
      </c>
      <c r="B16" s="98"/>
      <c r="C16" s="94" t="s">
        <v>181</v>
      </c>
      <c r="D16" s="410" t="s">
        <v>182</v>
      </c>
      <c r="E16" s="410"/>
      <c r="F16" s="410"/>
      <c r="G16" s="410"/>
      <c r="H16" s="410"/>
      <c r="I16" s="410"/>
      <c r="J16" s="410"/>
      <c r="K16" s="410"/>
      <c r="L16" s="410"/>
      <c r="M16" s="410"/>
    </row>
    <row r="17" spans="1:2" ht="12.75">
      <c r="A17" s="17"/>
      <c r="B17" s="17"/>
    </row>
    <row r="18" spans="1:12" ht="30" customHeight="1">
      <c r="A18" s="353" t="s">
        <v>36</v>
      </c>
      <c r="B18" s="353"/>
      <c r="C18" s="353"/>
      <c r="D18" s="353"/>
      <c r="E18" s="353"/>
      <c r="F18" s="353"/>
      <c r="G18" s="353"/>
      <c r="H18" s="353"/>
      <c r="I18" s="353"/>
      <c r="J18" s="353"/>
      <c r="K18" s="353"/>
      <c r="L18" s="353"/>
    </row>
    <row r="19" spans="1:12" ht="29.25" customHeight="1">
      <c r="A19" s="341" t="s">
        <v>183</v>
      </c>
      <c r="B19" s="341"/>
      <c r="C19" s="341"/>
      <c r="D19" s="341"/>
      <c r="E19" s="341"/>
      <c r="F19" s="341"/>
      <c r="G19" s="341"/>
      <c r="H19" s="341"/>
      <c r="I19" s="341"/>
      <c r="J19" s="341"/>
      <c r="K19" s="341"/>
      <c r="L19" s="341"/>
    </row>
    <row r="20" spans="1:2" ht="12.75">
      <c r="A20" s="17"/>
      <c r="B20" s="17"/>
    </row>
    <row r="21" spans="1:12" ht="19.5" customHeight="1">
      <c r="A21" s="353" t="s">
        <v>37</v>
      </c>
      <c r="B21" s="353"/>
      <c r="C21" s="353"/>
      <c r="D21" s="353"/>
      <c r="E21" s="353"/>
      <c r="F21" s="353"/>
      <c r="G21" s="353"/>
      <c r="H21" s="353"/>
      <c r="I21" s="353"/>
      <c r="J21" s="353"/>
      <c r="K21" s="353"/>
      <c r="L21" s="353"/>
    </row>
    <row r="22" spans="1:2" ht="12.75">
      <c r="A22" s="17"/>
      <c r="B22" s="17"/>
    </row>
    <row r="23" spans="1:13" ht="18" customHeight="1">
      <c r="A23" s="353" t="s">
        <v>38</v>
      </c>
      <c r="B23" s="353"/>
      <c r="C23" s="353"/>
      <c r="D23" s="353"/>
      <c r="E23" s="353"/>
      <c r="F23" s="353"/>
      <c r="G23" s="353"/>
      <c r="H23" s="353"/>
      <c r="I23" s="353"/>
      <c r="J23" s="353"/>
      <c r="K23" s="353"/>
      <c r="L23" s="353"/>
      <c r="M23" s="353"/>
    </row>
    <row r="24" spans="1:2" ht="15.75">
      <c r="A24" s="18"/>
      <c r="B24" s="18"/>
    </row>
    <row r="25" spans="1:13" ht="15.75" customHeight="1">
      <c r="A25" s="354" t="s">
        <v>39</v>
      </c>
      <c r="B25" s="125"/>
      <c r="C25" s="354" t="s">
        <v>40</v>
      </c>
      <c r="D25" s="344" t="s">
        <v>41</v>
      </c>
      <c r="E25" s="345"/>
      <c r="F25" s="345"/>
      <c r="G25" s="343"/>
      <c r="H25" s="344" t="s">
        <v>42</v>
      </c>
      <c r="I25" s="345"/>
      <c r="J25" s="343"/>
      <c r="K25" s="344" t="s">
        <v>43</v>
      </c>
      <c r="L25" s="345"/>
      <c r="M25" s="343"/>
    </row>
    <row r="26" spans="1:13" ht="24">
      <c r="A26" s="355"/>
      <c r="B26" s="25"/>
      <c r="C26" s="355"/>
      <c r="D26" s="344" t="s">
        <v>44</v>
      </c>
      <c r="E26" s="343"/>
      <c r="F26" s="20" t="s">
        <v>45</v>
      </c>
      <c r="G26" s="20" t="s">
        <v>46</v>
      </c>
      <c r="H26" s="20" t="s">
        <v>44</v>
      </c>
      <c r="I26" s="20" t="s">
        <v>45</v>
      </c>
      <c r="J26" s="20" t="s">
        <v>46</v>
      </c>
      <c r="K26" s="20" t="s">
        <v>44</v>
      </c>
      <c r="L26" s="20" t="s">
        <v>45</v>
      </c>
      <c r="M26" s="20" t="s">
        <v>46</v>
      </c>
    </row>
    <row r="27" spans="1:15" s="29" customFormat="1" ht="22.5" customHeight="1">
      <c r="A27" s="20" t="s">
        <v>53</v>
      </c>
      <c r="B27" s="20"/>
      <c r="C27" s="28" t="s">
        <v>48</v>
      </c>
      <c r="D27" s="342">
        <f>D30+D31</f>
        <v>41147.4</v>
      </c>
      <c r="E27" s="343"/>
      <c r="F27" s="132">
        <f>F30+F31</f>
        <v>1096</v>
      </c>
      <c r="G27" s="46">
        <f>D27+F27</f>
        <v>42243.4</v>
      </c>
      <c r="H27" s="46">
        <f>H30+H31</f>
        <v>39645.4</v>
      </c>
      <c r="I27" s="20">
        <v>1089.7</v>
      </c>
      <c r="J27" s="46">
        <f>H27+I27</f>
        <v>40735.1</v>
      </c>
      <c r="K27" s="46">
        <f>H27-D27</f>
        <v>-1502</v>
      </c>
      <c r="L27" s="46">
        <f>I27-F27</f>
        <v>-6.2999999999999545</v>
      </c>
      <c r="M27" s="46">
        <f>J27-G27</f>
        <v>-1508.300000000003</v>
      </c>
      <c r="O27" s="129"/>
    </row>
    <row r="28" spans="1:13" s="29" customFormat="1" ht="24.75" customHeight="1">
      <c r="A28" s="346" t="s">
        <v>240</v>
      </c>
      <c r="B28" s="347"/>
      <c r="C28" s="347"/>
      <c r="D28" s="347"/>
      <c r="E28" s="347"/>
      <c r="F28" s="347"/>
      <c r="G28" s="347"/>
      <c r="H28" s="347"/>
      <c r="I28" s="347"/>
      <c r="J28" s="347"/>
      <c r="K28" s="347"/>
      <c r="L28" s="347"/>
      <c r="M28" s="348"/>
    </row>
    <row r="29" spans="1:13" s="29" customFormat="1" ht="15.75" customHeight="1">
      <c r="A29" s="126" t="s">
        <v>49</v>
      </c>
      <c r="B29" s="126"/>
      <c r="C29" s="130" t="s">
        <v>50</v>
      </c>
      <c r="D29" s="349" t="s">
        <v>49</v>
      </c>
      <c r="E29" s="350"/>
      <c r="F29" s="125" t="s">
        <v>49</v>
      </c>
      <c r="G29" s="125" t="s">
        <v>49</v>
      </c>
      <c r="H29" s="125" t="s">
        <v>49</v>
      </c>
      <c r="I29" s="125" t="s">
        <v>49</v>
      </c>
      <c r="J29" s="125" t="s">
        <v>49</v>
      </c>
      <c r="K29" s="125" t="s">
        <v>49</v>
      </c>
      <c r="L29" s="125" t="s">
        <v>49</v>
      </c>
      <c r="M29" s="125" t="s">
        <v>49</v>
      </c>
    </row>
    <row r="30" spans="1:13" s="29" customFormat="1" ht="21" customHeight="1">
      <c r="A30" s="34" t="s">
        <v>51</v>
      </c>
      <c r="B30" s="34"/>
      <c r="C30" s="36" t="s">
        <v>184</v>
      </c>
      <c r="D30" s="351">
        <v>41137.8</v>
      </c>
      <c r="E30" s="352"/>
      <c r="F30" s="131">
        <v>1096</v>
      </c>
      <c r="G30" s="84">
        <f>D30+F30</f>
        <v>42233.8</v>
      </c>
      <c r="H30" s="84">
        <v>39635.8</v>
      </c>
      <c r="I30" s="84">
        <f>I27</f>
        <v>1089.7</v>
      </c>
      <c r="J30" s="84">
        <f>H30+I30</f>
        <v>40725.5</v>
      </c>
      <c r="K30" s="84">
        <f>H30-D30</f>
        <v>-1502</v>
      </c>
      <c r="L30" s="84">
        <f>I30-F30</f>
        <v>-6.2999999999999545</v>
      </c>
      <c r="M30" s="84">
        <f>J30-G30</f>
        <v>-1508.300000000003</v>
      </c>
    </row>
    <row r="31" spans="1:13" s="29" customFormat="1" ht="12.75">
      <c r="A31" s="141" t="s">
        <v>175</v>
      </c>
      <c r="B31" s="133"/>
      <c r="C31" s="34" t="s">
        <v>206</v>
      </c>
      <c r="D31" s="407">
        <v>9.6</v>
      </c>
      <c r="E31" s="408"/>
      <c r="F31" s="34">
        <v>0</v>
      </c>
      <c r="G31" s="128">
        <f>D31+F31</f>
        <v>9.6</v>
      </c>
      <c r="H31" s="34">
        <v>9.6</v>
      </c>
      <c r="I31" s="34">
        <v>0</v>
      </c>
      <c r="J31" s="34">
        <f>H31+I31</f>
        <v>9.6</v>
      </c>
      <c r="K31" s="128">
        <f>H31-D31</f>
        <v>0</v>
      </c>
      <c r="L31" s="128">
        <f>K31-F31</f>
        <v>0</v>
      </c>
      <c r="M31" s="128">
        <f>J31-G31</f>
        <v>0</v>
      </c>
    </row>
    <row r="32" spans="1:2" s="29" customFormat="1" ht="10.5" customHeight="1">
      <c r="A32" s="31"/>
      <c r="B32" s="31"/>
    </row>
    <row r="33" spans="1:13" s="29" customFormat="1" ht="15.75" customHeight="1">
      <c r="A33" s="356" t="s">
        <v>55</v>
      </c>
      <c r="B33" s="356"/>
      <c r="C33" s="356"/>
      <c r="D33" s="356"/>
      <c r="E33" s="356"/>
      <c r="F33" s="356"/>
      <c r="G33" s="356"/>
      <c r="H33" s="356"/>
      <c r="I33" s="356"/>
      <c r="J33" s="356"/>
      <c r="K33" s="356"/>
      <c r="L33" s="356"/>
      <c r="M33" s="356"/>
    </row>
    <row r="34" spans="1:2" s="29" customFormat="1" ht="5.25" customHeight="1">
      <c r="A34" s="32"/>
      <c r="B34" s="32"/>
    </row>
    <row r="35" spans="1:13" s="29" customFormat="1" ht="15.75" customHeight="1" hidden="1">
      <c r="A35" s="357" t="s">
        <v>56</v>
      </c>
      <c r="B35" s="357"/>
      <c r="C35" s="357"/>
      <c r="D35" s="357"/>
      <c r="E35" s="357"/>
      <c r="F35" s="357"/>
      <c r="G35" s="357"/>
      <c r="H35" s="357"/>
      <c r="I35" s="357"/>
      <c r="J35" s="357"/>
      <c r="K35" s="357"/>
      <c r="L35" s="357"/>
      <c r="M35" s="357"/>
    </row>
    <row r="36" spans="1:2" s="29" customFormat="1" ht="8.25" customHeight="1" hidden="1">
      <c r="A36" s="31"/>
      <c r="B36" s="31"/>
    </row>
    <row r="37" spans="1:13" s="29" customFormat="1" ht="24" customHeight="1">
      <c r="A37" s="34" t="s">
        <v>39</v>
      </c>
      <c r="B37" s="34"/>
      <c r="C37" s="358" t="s">
        <v>40</v>
      </c>
      <c r="D37" s="358"/>
      <c r="E37" s="358"/>
      <c r="F37" s="358" t="s">
        <v>41</v>
      </c>
      <c r="G37" s="358"/>
      <c r="H37" s="358"/>
      <c r="I37" s="358" t="s">
        <v>42</v>
      </c>
      <c r="J37" s="358"/>
      <c r="K37" s="358"/>
      <c r="L37" s="358" t="s">
        <v>43</v>
      </c>
      <c r="M37" s="358"/>
    </row>
    <row r="38" spans="1:13" s="29" customFormat="1" ht="15.75" customHeight="1">
      <c r="A38" s="34" t="s">
        <v>47</v>
      </c>
      <c r="B38" s="34"/>
      <c r="C38" s="359" t="s">
        <v>57</v>
      </c>
      <c r="D38" s="359"/>
      <c r="E38" s="359"/>
      <c r="F38" s="358" t="s">
        <v>58</v>
      </c>
      <c r="G38" s="358"/>
      <c r="H38" s="358"/>
      <c r="I38" s="358" t="s">
        <v>49</v>
      </c>
      <c r="J38" s="358"/>
      <c r="K38" s="358"/>
      <c r="L38" s="358" t="s">
        <v>58</v>
      </c>
      <c r="M38" s="358"/>
    </row>
    <row r="39" spans="1:13" s="29" customFormat="1" ht="15.75" customHeight="1">
      <c r="A39" s="34" t="s">
        <v>49</v>
      </c>
      <c r="B39" s="34"/>
      <c r="C39" s="359" t="s">
        <v>59</v>
      </c>
      <c r="D39" s="359"/>
      <c r="E39" s="359"/>
      <c r="F39" s="358" t="s">
        <v>49</v>
      </c>
      <c r="G39" s="358"/>
      <c r="H39" s="358"/>
      <c r="I39" s="358" t="s">
        <v>49</v>
      </c>
      <c r="J39" s="358"/>
      <c r="K39" s="358"/>
      <c r="L39" s="358" t="s">
        <v>49</v>
      </c>
      <c r="M39" s="358"/>
    </row>
    <row r="40" spans="1:13" s="29" customFormat="1" ht="15.75" customHeight="1">
      <c r="A40" s="34" t="s">
        <v>51</v>
      </c>
      <c r="B40" s="34"/>
      <c r="C40" s="359" t="s">
        <v>60</v>
      </c>
      <c r="D40" s="359"/>
      <c r="E40" s="359"/>
      <c r="F40" s="358" t="s">
        <v>58</v>
      </c>
      <c r="G40" s="358"/>
      <c r="H40" s="358"/>
      <c r="I40" s="358" t="s">
        <v>49</v>
      </c>
      <c r="J40" s="358"/>
      <c r="K40" s="358"/>
      <c r="L40" s="358" t="s">
        <v>58</v>
      </c>
      <c r="M40" s="358"/>
    </row>
    <row r="41" spans="1:13" s="29" customFormat="1" ht="15.75" customHeight="1">
      <c r="A41" s="34" t="s">
        <v>53</v>
      </c>
      <c r="B41" s="34"/>
      <c r="C41" s="359" t="s">
        <v>61</v>
      </c>
      <c r="D41" s="359"/>
      <c r="E41" s="359"/>
      <c r="F41" s="358" t="s">
        <v>58</v>
      </c>
      <c r="G41" s="358"/>
      <c r="H41" s="358"/>
      <c r="I41" s="358" t="s">
        <v>49</v>
      </c>
      <c r="J41" s="358"/>
      <c r="K41" s="358"/>
      <c r="L41" s="358" t="s">
        <v>58</v>
      </c>
      <c r="M41" s="358"/>
    </row>
    <row r="42" spans="1:13" s="29" customFormat="1" ht="15.75" customHeight="1">
      <c r="A42" s="34" t="s">
        <v>62</v>
      </c>
      <c r="B42" s="34"/>
      <c r="C42" s="359" t="s">
        <v>63</v>
      </c>
      <c r="D42" s="359"/>
      <c r="E42" s="359"/>
      <c r="F42" s="358" t="s">
        <v>49</v>
      </c>
      <c r="G42" s="358"/>
      <c r="H42" s="358"/>
      <c r="I42" s="358" t="s">
        <v>49</v>
      </c>
      <c r="J42" s="358"/>
      <c r="K42" s="358"/>
      <c r="L42" s="358" t="s">
        <v>49</v>
      </c>
      <c r="M42" s="358"/>
    </row>
    <row r="43" spans="1:13" s="29" customFormat="1" ht="15.75" customHeight="1">
      <c r="A43" s="34" t="s">
        <v>49</v>
      </c>
      <c r="B43" s="34"/>
      <c r="C43" s="359" t="s">
        <v>59</v>
      </c>
      <c r="D43" s="359"/>
      <c r="E43" s="359"/>
      <c r="F43" s="358" t="s">
        <v>49</v>
      </c>
      <c r="G43" s="358"/>
      <c r="H43" s="358"/>
      <c r="I43" s="358" t="s">
        <v>49</v>
      </c>
      <c r="J43" s="358"/>
      <c r="K43" s="358"/>
      <c r="L43" s="358" t="s">
        <v>49</v>
      </c>
      <c r="M43" s="358"/>
    </row>
    <row r="44" spans="1:13" s="29" customFormat="1" ht="15.75" customHeight="1">
      <c r="A44" s="34" t="s">
        <v>64</v>
      </c>
      <c r="B44" s="34"/>
      <c r="C44" s="359" t="s">
        <v>65</v>
      </c>
      <c r="D44" s="359"/>
      <c r="E44" s="359"/>
      <c r="F44" s="360">
        <f>F47</f>
        <v>1096</v>
      </c>
      <c r="G44" s="358"/>
      <c r="H44" s="358"/>
      <c r="I44" s="358">
        <f>I47</f>
        <v>1089.7</v>
      </c>
      <c r="J44" s="358"/>
      <c r="K44" s="358"/>
      <c r="L44" s="358">
        <f>L47</f>
        <v>-6.2999999999999545</v>
      </c>
      <c r="M44" s="358"/>
    </row>
    <row r="45" spans="1:13" s="29" customFormat="1" ht="15.75" customHeight="1">
      <c r="A45" s="34" t="s">
        <v>66</v>
      </c>
      <c r="B45" s="34"/>
      <c r="C45" s="359" t="s">
        <v>67</v>
      </c>
      <c r="D45" s="359"/>
      <c r="E45" s="359"/>
      <c r="F45" s="358" t="s">
        <v>49</v>
      </c>
      <c r="G45" s="358"/>
      <c r="H45" s="358"/>
      <c r="I45" s="358" t="s">
        <v>49</v>
      </c>
      <c r="J45" s="358"/>
      <c r="K45" s="358"/>
      <c r="L45" s="358" t="s">
        <v>49</v>
      </c>
      <c r="M45" s="358"/>
    </row>
    <row r="46" spans="1:13" s="29" customFormat="1" ht="15.75" customHeight="1">
      <c r="A46" s="34" t="s">
        <v>68</v>
      </c>
      <c r="B46" s="34"/>
      <c r="C46" s="359" t="s">
        <v>69</v>
      </c>
      <c r="D46" s="359"/>
      <c r="E46" s="359"/>
      <c r="F46" s="358" t="s">
        <v>49</v>
      </c>
      <c r="G46" s="358"/>
      <c r="H46" s="358"/>
      <c r="I46" s="358" t="s">
        <v>49</v>
      </c>
      <c r="J46" s="358"/>
      <c r="K46" s="358"/>
      <c r="L46" s="358" t="s">
        <v>49</v>
      </c>
      <c r="M46" s="358"/>
    </row>
    <row r="47" spans="1:13" s="29" customFormat="1" ht="15.75" customHeight="1">
      <c r="A47" s="34" t="s">
        <v>70</v>
      </c>
      <c r="B47" s="34"/>
      <c r="C47" s="359" t="s">
        <v>71</v>
      </c>
      <c r="D47" s="359"/>
      <c r="E47" s="359"/>
      <c r="F47" s="360">
        <v>1096</v>
      </c>
      <c r="G47" s="360"/>
      <c r="H47" s="360"/>
      <c r="I47" s="358">
        <v>1089.7</v>
      </c>
      <c r="J47" s="358"/>
      <c r="K47" s="358"/>
      <c r="L47" s="358">
        <f>I47-F47</f>
        <v>-6.2999999999999545</v>
      </c>
      <c r="M47" s="358"/>
    </row>
    <row r="48" spans="1:13" s="29" customFormat="1" ht="15.75" customHeight="1">
      <c r="A48" s="34" t="s">
        <v>72</v>
      </c>
      <c r="B48" s="34"/>
      <c r="C48" s="359" t="s">
        <v>73</v>
      </c>
      <c r="D48" s="359"/>
      <c r="E48" s="359"/>
      <c r="F48" s="358" t="s">
        <v>58</v>
      </c>
      <c r="G48" s="358"/>
      <c r="H48" s="358"/>
      <c r="I48" s="358" t="s">
        <v>49</v>
      </c>
      <c r="J48" s="358"/>
      <c r="K48" s="358"/>
      <c r="L48" s="358" t="s">
        <v>49</v>
      </c>
      <c r="M48" s="358"/>
    </row>
    <row r="49" spans="1:13" s="29" customFormat="1" ht="15.75" customHeight="1">
      <c r="A49" s="34" t="s">
        <v>49</v>
      </c>
      <c r="B49" s="34"/>
      <c r="C49" s="359" t="s">
        <v>59</v>
      </c>
      <c r="D49" s="359"/>
      <c r="E49" s="359"/>
      <c r="F49" s="358" t="s">
        <v>49</v>
      </c>
      <c r="G49" s="358"/>
      <c r="H49" s="358"/>
      <c r="I49" s="358" t="s">
        <v>49</v>
      </c>
      <c r="J49" s="358"/>
      <c r="K49" s="358"/>
      <c r="L49" s="358" t="s">
        <v>49</v>
      </c>
      <c r="M49" s="358"/>
    </row>
    <row r="50" spans="1:13" s="29" customFormat="1" ht="15.75" customHeight="1">
      <c r="A50" s="34" t="s">
        <v>74</v>
      </c>
      <c r="B50" s="34"/>
      <c r="C50" s="359" t="s">
        <v>60</v>
      </c>
      <c r="D50" s="359"/>
      <c r="E50" s="359"/>
      <c r="F50" s="358" t="s">
        <v>58</v>
      </c>
      <c r="G50" s="358"/>
      <c r="H50" s="358"/>
      <c r="I50" s="358" t="s">
        <v>49</v>
      </c>
      <c r="J50" s="358"/>
      <c r="K50" s="358"/>
      <c r="L50" s="358" t="s">
        <v>49</v>
      </c>
      <c r="M50" s="358"/>
    </row>
    <row r="51" spans="1:13" s="29" customFormat="1" ht="15.75" customHeight="1">
      <c r="A51" s="34" t="s">
        <v>75</v>
      </c>
      <c r="B51" s="34"/>
      <c r="C51" s="359" t="s">
        <v>61</v>
      </c>
      <c r="D51" s="359"/>
      <c r="E51" s="359"/>
      <c r="F51" s="358" t="s">
        <v>58</v>
      </c>
      <c r="G51" s="358"/>
      <c r="H51" s="358"/>
      <c r="I51" s="358" t="s">
        <v>49</v>
      </c>
      <c r="J51" s="358"/>
      <c r="K51" s="358"/>
      <c r="L51" s="358" t="s">
        <v>49</v>
      </c>
      <c r="M51" s="358"/>
    </row>
    <row r="52" spans="1:2" s="29" customFormat="1" ht="12">
      <c r="A52" s="31"/>
      <c r="B52" s="31"/>
    </row>
    <row r="53" spans="1:13" s="29" customFormat="1" ht="23.25" customHeight="1">
      <c r="A53" s="335" t="s">
        <v>76</v>
      </c>
      <c r="B53" s="335"/>
      <c r="C53" s="335"/>
      <c r="D53" s="335"/>
      <c r="E53" s="335"/>
      <c r="F53" s="335"/>
      <c r="G53" s="335"/>
      <c r="H53" s="335"/>
      <c r="I53" s="335"/>
      <c r="J53" s="335"/>
      <c r="K53" s="335"/>
      <c r="L53" s="335"/>
      <c r="M53" s="335"/>
    </row>
    <row r="54" spans="1:2" s="29" customFormat="1" ht="12">
      <c r="A54" s="32"/>
      <c r="B54" s="32"/>
    </row>
    <row r="55" spans="1:12" s="29" customFormat="1" ht="15" customHeight="1">
      <c r="A55" s="357" t="s">
        <v>56</v>
      </c>
      <c r="B55" s="357"/>
      <c r="C55" s="357"/>
      <c r="D55" s="357"/>
      <c r="E55" s="357"/>
      <c r="F55" s="357"/>
      <c r="G55" s="357"/>
      <c r="H55" s="357"/>
      <c r="I55" s="357"/>
      <c r="J55" s="357"/>
      <c r="K55" s="357"/>
      <c r="L55" s="357"/>
    </row>
    <row r="56" spans="1:2" s="29" customFormat="1" ht="12">
      <c r="A56" s="31"/>
      <c r="B56" s="31"/>
    </row>
    <row r="57" spans="1:12" s="29" customFormat="1" ht="30.75" customHeight="1">
      <c r="A57" s="361" t="s">
        <v>39</v>
      </c>
      <c r="B57" s="23"/>
      <c r="C57" s="361" t="s">
        <v>40</v>
      </c>
      <c r="D57" s="364" t="s">
        <v>77</v>
      </c>
      <c r="E57" s="365"/>
      <c r="F57" s="366"/>
      <c r="G57" s="364" t="s">
        <v>42</v>
      </c>
      <c r="H57" s="365"/>
      <c r="I57" s="366"/>
      <c r="J57" s="364" t="s">
        <v>43</v>
      </c>
      <c r="K57" s="365"/>
      <c r="L57" s="366"/>
    </row>
    <row r="58" spans="1:12" s="29" customFormat="1" ht="25.5">
      <c r="A58" s="362"/>
      <c r="B58" s="127"/>
      <c r="C58" s="363"/>
      <c r="D58" s="49" t="s">
        <v>44</v>
      </c>
      <c r="E58" s="49" t="s">
        <v>45</v>
      </c>
      <c r="F58" s="49" t="s">
        <v>46</v>
      </c>
      <c r="G58" s="49" t="s">
        <v>44</v>
      </c>
      <c r="H58" s="49" t="s">
        <v>45</v>
      </c>
      <c r="I58" s="49" t="s">
        <v>46</v>
      </c>
      <c r="J58" s="49" t="s">
        <v>44</v>
      </c>
      <c r="K58" s="49" t="s">
        <v>45</v>
      </c>
      <c r="L58" s="49" t="s">
        <v>46</v>
      </c>
    </row>
    <row r="59" spans="1:12" s="29" customFormat="1" ht="12.75">
      <c r="A59" s="19">
        <v>1</v>
      </c>
      <c r="B59" s="19"/>
      <c r="C59" s="375" t="s">
        <v>78</v>
      </c>
      <c r="D59" s="375"/>
      <c r="E59" s="375"/>
      <c r="F59" s="375"/>
      <c r="G59" s="375"/>
      <c r="H59" s="375"/>
      <c r="I59" s="375"/>
      <c r="J59" s="375"/>
      <c r="K59" s="375"/>
      <c r="L59" s="376"/>
    </row>
    <row r="60" spans="1:12" s="29" customFormat="1" ht="12.75">
      <c r="A60" s="127">
        <v>1</v>
      </c>
      <c r="B60" s="127"/>
      <c r="C60" s="79" t="s">
        <v>185</v>
      </c>
      <c r="D60" s="23">
        <v>85</v>
      </c>
      <c r="E60" s="23">
        <v>0</v>
      </c>
      <c r="F60" s="23">
        <f>D60</f>
        <v>85</v>
      </c>
      <c r="G60" s="23">
        <v>85</v>
      </c>
      <c r="H60" s="23">
        <v>0</v>
      </c>
      <c r="I60" s="23">
        <f>G60</f>
        <v>85</v>
      </c>
      <c r="J60" s="23">
        <f>I60-F60</f>
        <v>0</v>
      </c>
      <c r="K60" s="23">
        <v>0</v>
      </c>
      <c r="L60" s="23">
        <f>J60</f>
        <v>0</v>
      </c>
    </row>
    <row r="61" spans="1:12" s="29" customFormat="1" ht="25.5">
      <c r="A61" s="19">
        <v>2</v>
      </c>
      <c r="B61" s="19"/>
      <c r="C61" s="101" t="s">
        <v>207</v>
      </c>
      <c r="D61" s="102">
        <v>900</v>
      </c>
      <c r="E61" s="107">
        <v>0</v>
      </c>
      <c r="F61" s="102">
        <f>D61+E61</f>
        <v>900</v>
      </c>
      <c r="G61" s="102">
        <v>888.5</v>
      </c>
      <c r="H61" s="107">
        <v>0</v>
      </c>
      <c r="I61" s="102">
        <f>G61+H61</f>
        <v>888.5</v>
      </c>
      <c r="J61" s="102">
        <f>G61-D61</f>
        <v>-11.5</v>
      </c>
      <c r="K61" s="107">
        <f>H61-E61</f>
        <v>0</v>
      </c>
      <c r="L61" s="102">
        <f>I61-F61</f>
        <v>-11.5</v>
      </c>
    </row>
    <row r="62" spans="1:12" s="29" customFormat="1" ht="25.5">
      <c r="A62" s="19">
        <v>3</v>
      </c>
      <c r="B62" s="19"/>
      <c r="C62" s="101" t="s">
        <v>208</v>
      </c>
      <c r="D62" s="107">
        <v>0</v>
      </c>
      <c r="E62" s="102">
        <v>1096</v>
      </c>
      <c r="F62" s="102">
        <f>E62</f>
        <v>1096</v>
      </c>
      <c r="G62" s="107">
        <v>0</v>
      </c>
      <c r="H62" s="102">
        <v>1089.7</v>
      </c>
      <c r="I62" s="102">
        <f>H62</f>
        <v>1089.7</v>
      </c>
      <c r="J62" s="107">
        <v>0</v>
      </c>
      <c r="K62" s="102">
        <f aca="true" t="shared" si="0" ref="K62:L64">H62-E62</f>
        <v>-6.2999999999999545</v>
      </c>
      <c r="L62" s="102">
        <f t="shared" si="0"/>
        <v>-6.2999999999999545</v>
      </c>
    </row>
    <row r="63" spans="1:12" s="29" customFormat="1" ht="12.75">
      <c r="A63" s="19">
        <v>4</v>
      </c>
      <c r="B63" s="19"/>
      <c r="C63" s="101" t="s">
        <v>209</v>
      </c>
      <c r="D63" s="102">
        <v>32347.4</v>
      </c>
      <c r="E63" s="107">
        <v>0</v>
      </c>
      <c r="F63" s="102">
        <f>D63+E63</f>
        <v>32347.4</v>
      </c>
      <c r="G63" s="102">
        <v>31913.2</v>
      </c>
      <c r="H63" s="107">
        <v>0</v>
      </c>
      <c r="I63" s="102">
        <f>G63+H63</f>
        <v>31913.2</v>
      </c>
      <c r="J63" s="102">
        <f>G63-D63</f>
        <v>-434.2000000000007</v>
      </c>
      <c r="K63" s="107">
        <f t="shared" si="0"/>
        <v>0</v>
      </c>
      <c r="L63" s="102">
        <f t="shared" si="0"/>
        <v>-434.2000000000007</v>
      </c>
    </row>
    <row r="64" spans="1:12" s="29" customFormat="1" ht="25.5">
      <c r="A64" s="19">
        <v>5</v>
      </c>
      <c r="B64" s="19"/>
      <c r="C64" s="101" t="s">
        <v>210</v>
      </c>
      <c r="D64" s="102">
        <v>4099.1</v>
      </c>
      <c r="E64" s="107">
        <v>0</v>
      </c>
      <c r="F64" s="102">
        <f>D64+E64</f>
        <v>4099.1</v>
      </c>
      <c r="G64" s="102">
        <v>3719.3</v>
      </c>
      <c r="H64" s="107">
        <v>0</v>
      </c>
      <c r="I64" s="102">
        <f>G64+H64</f>
        <v>3719.3</v>
      </c>
      <c r="J64" s="102">
        <f>G64-D64</f>
        <v>-379.8000000000002</v>
      </c>
      <c r="K64" s="107">
        <f t="shared" si="0"/>
        <v>0</v>
      </c>
      <c r="L64" s="102">
        <f t="shared" si="0"/>
        <v>-379.8000000000002</v>
      </c>
    </row>
    <row r="65" spans="1:12" s="29" customFormat="1" ht="23.25" customHeight="1">
      <c r="A65" s="243"/>
      <c r="B65" s="243"/>
      <c r="C65" s="383" t="s">
        <v>235</v>
      </c>
      <c r="D65" s="384"/>
      <c r="E65" s="384"/>
      <c r="F65" s="384"/>
      <c r="G65" s="384"/>
      <c r="H65" s="384"/>
      <c r="I65" s="384"/>
      <c r="J65" s="384"/>
      <c r="K65" s="384"/>
      <c r="L65" s="385"/>
    </row>
    <row r="66" spans="1:12" s="29" customFormat="1" ht="15.75" customHeight="1">
      <c r="A66" s="19">
        <v>2</v>
      </c>
      <c r="B66" s="135"/>
      <c r="C66" s="377" t="s">
        <v>79</v>
      </c>
      <c r="D66" s="378"/>
      <c r="E66" s="378"/>
      <c r="F66" s="378"/>
      <c r="G66" s="378"/>
      <c r="H66" s="378"/>
      <c r="I66" s="378"/>
      <c r="J66" s="378"/>
      <c r="K66" s="378"/>
      <c r="L66" s="379"/>
    </row>
    <row r="67" spans="1:12" s="29" customFormat="1" ht="15.75" customHeight="1">
      <c r="A67" s="19">
        <v>1</v>
      </c>
      <c r="B67" s="19"/>
      <c r="C67" s="51" t="s">
        <v>211</v>
      </c>
      <c r="D67" s="99">
        <v>929</v>
      </c>
      <c r="E67" s="99">
        <v>0</v>
      </c>
      <c r="F67" s="99">
        <f>D67</f>
        <v>929</v>
      </c>
      <c r="G67" s="99">
        <v>965</v>
      </c>
      <c r="H67" s="99">
        <v>0</v>
      </c>
      <c r="I67" s="99">
        <f>G67</f>
        <v>965</v>
      </c>
      <c r="J67" s="99">
        <f>G67-D67</f>
        <v>36</v>
      </c>
      <c r="K67" s="99">
        <v>0</v>
      </c>
      <c r="L67" s="99">
        <f>J67</f>
        <v>36</v>
      </c>
    </row>
    <row r="68" spans="1:12" s="29" customFormat="1" ht="15.75" customHeight="1">
      <c r="A68" s="19">
        <v>2</v>
      </c>
      <c r="B68" s="19"/>
      <c r="C68" s="51" t="s">
        <v>212</v>
      </c>
      <c r="D68" s="99">
        <v>11000</v>
      </c>
      <c r="E68" s="99">
        <v>0</v>
      </c>
      <c r="F68" s="99">
        <v>11000</v>
      </c>
      <c r="G68" s="99">
        <v>13097</v>
      </c>
      <c r="H68" s="99">
        <v>0</v>
      </c>
      <c r="I68" s="99">
        <f>G68</f>
        <v>13097</v>
      </c>
      <c r="J68" s="99">
        <f>G68-D68</f>
        <v>2097</v>
      </c>
      <c r="K68" s="99">
        <v>0</v>
      </c>
      <c r="L68" s="99">
        <f>J68</f>
        <v>2097</v>
      </c>
    </row>
    <row r="69" spans="1:12" s="29" customFormat="1" ht="15.75" customHeight="1">
      <c r="A69" s="19">
        <v>3</v>
      </c>
      <c r="B69" s="19"/>
      <c r="C69" s="51" t="s">
        <v>213</v>
      </c>
      <c r="D69" s="99">
        <v>7</v>
      </c>
      <c r="E69" s="99">
        <v>0</v>
      </c>
      <c r="F69" s="99">
        <f>D69</f>
        <v>7</v>
      </c>
      <c r="G69" s="99">
        <v>6</v>
      </c>
      <c r="H69" s="99">
        <v>0</v>
      </c>
      <c r="I69" s="99">
        <f>G69</f>
        <v>6</v>
      </c>
      <c r="J69" s="99">
        <f>G69-D69</f>
        <v>-1</v>
      </c>
      <c r="K69" s="99"/>
      <c r="L69" s="99">
        <f>J69</f>
        <v>-1</v>
      </c>
    </row>
    <row r="70" spans="1:12" s="129" customFormat="1" ht="27" customHeight="1">
      <c r="A70" s="251" t="s">
        <v>49</v>
      </c>
      <c r="B70" s="136"/>
      <c r="C70" s="380" t="s">
        <v>235</v>
      </c>
      <c r="D70" s="381"/>
      <c r="E70" s="381"/>
      <c r="F70" s="381"/>
      <c r="G70" s="381"/>
      <c r="H70" s="381"/>
      <c r="I70" s="381"/>
      <c r="J70" s="381"/>
      <c r="K70" s="381"/>
      <c r="L70" s="382"/>
    </row>
    <row r="71" spans="1:12" s="29" customFormat="1" ht="12.75">
      <c r="A71" s="21">
        <v>3</v>
      </c>
      <c r="B71" s="53"/>
      <c r="C71" s="374" t="s">
        <v>80</v>
      </c>
      <c r="D71" s="375"/>
      <c r="E71" s="375"/>
      <c r="F71" s="375"/>
      <c r="G71" s="375"/>
      <c r="H71" s="375"/>
      <c r="I71" s="375"/>
      <c r="J71" s="375"/>
      <c r="K71" s="375"/>
      <c r="L71" s="376"/>
    </row>
    <row r="72" spans="1:12" s="29" customFormat="1" ht="12.75">
      <c r="A72" s="23">
        <v>1</v>
      </c>
      <c r="B72" s="23"/>
      <c r="C72" s="79" t="s">
        <v>214</v>
      </c>
      <c r="D72" s="266">
        <v>11</v>
      </c>
      <c r="E72" s="266">
        <v>0</v>
      </c>
      <c r="F72" s="266">
        <f>D72</f>
        <v>11</v>
      </c>
      <c r="G72" s="266">
        <v>11</v>
      </c>
      <c r="H72" s="266">
        <v>0</v>
      </c>
      <c r="I72" s="266">
        <f>G72</f>
        <v>11</v>
      </c>
      <c r="J72" s="266">
        <v>0</v>
      </c>
      <c r="K72" s="266">
        <v>0</v>
      </c>
      <c r="L72" s="266">
        <f>J72</f>
        <v>0</v>
      </c>
    </row>
    <row r="73" spans="1:12" s="29" customFormat="1" ht="12.75">
      <c r="A73" s="19">
        <v>2</v>
      </c>
      <c r="B73" s="19"/>
      <c r="C73" s="101" t="s">
        <v>215</v>
      </c>
      <c r="D73" s="107">
        <v>129</v>
      </c>
      <c r="E73" s="107">
        <v>0</v>
      </c>
      <c r="F73" s="107">
        <f>D73</f>
        <v>129</v>
      </c>
      <c r="G73" s="107">
        <v>154</v>
      </c>
      <c r="H73" s="107">
        <v>0</v>
      </c>
      <c r="I73" s="107">
        <f>G73</f>
        <v>154</v>
      </c>
      <c r="J73" s="107">
        <f>G73-D73</f>
        <v>25</v>
      </c>
      <c r="K73" s="107">
        <v>0</v>
      </c>
      <c r="L73" s="107">
        <f>J73</f>
        <v>25</v>
      </c>
    </row>
    <row r="74" spans="1:12" s="29" customFormat="1" ht="27.75" customHeight="1">
      <c r="A74" s="19">
        <v>3</v>
      </c>
      <c r="B74" s="19"/>
      <c r="C74" s="101" t="s">
        <v>216</v>
      </c>
      <c r="D74" s="258">
        <f>D63/D60</f>
        <v>380.55764705882353</v>
      </c>
      <c r="E74" s="107">
        <v>0</v>
      </c>
      <c r="F74" s="102">
        <f>D74</f>
        <v>380.55764705882353</v>
      </c>
      <c r="G74" s="102">
        <v>375.4</v>
      </c>
      <c r="H74" s="107">
        <v>0</v>
      </c>
      <c r="I74" s="102">
        <f>G74</f>
        <v>375.4</v>
      </c>
      <c r="J74" s="102">
        <f>G74-D74</f>
        <v>-5.157647058823557</v>
      </c>
      <c r="K74" s="107">
        <v>0</v>
      </c>
      <c r="L74" s="102">
        <f>I74-F74</f>
        <v>-5.157647058823557</v>
      </c>
    </row>
    <row r="75" spans="1:12" s="29" customFormat="1" ht="38.25">
      <c r="A75" s="19">
        <v>4</v>
      </c>
      <c r="B75" s="19"/>
      <c r="C75" s="101" t="s">
        <v>217</v>
      </c>
      <c r="D75" s="102">
        <v>48.2</v>
      </c>
      <c r="E75" s="107">
        <v>0</v>
      </c>
      <c r="F75" s="102">
        <f>D75+E75</f>
        <v>48.2</v>
      </c>
      <c r="G75" s="102">
        <v>43.8</v>
      </c>
      <c r="H75" s="107">
        <v>0</v>
      </c>
      <c r="I75" s="102">
        <f>G75+J7</f>
        <v>43.8</v>
      </c>
      <c r="J75" s="102">
        <f>G75-D75</f>
        <v>-4.400000000000006</v>
      </c>
      <c r="K75" s="107">
        <v>0</v>
      </c>
      <c r="L75" s="102">
        <f>I75-F75</f>
        <v>-4.400000000000006</v>
      </c>
    </row>
    <row r="76" spans="1:12" s="29" customFormat="1" ht="25.5">
      <c r="A76" s="19">
        <v>5</v>
      </c>
      <c r="B76" s="19"/>
      <c r="C76" s="101" t="s">
        <v>218</v>
      </c>
      <c r="D76" s="102">
        <f>D61/D60</f>
        <v>10.588235294117647</v>
      </c>
      <c r="E76" s="107">
        <v>0</v>
      </c>
      <c r="F76" s="102">
        <f>D76</f>
        <v>10.588235294117647</v>
      </c>
      <c r="G76" s="258">
        <f>G61/G60</f>
        <v>10.452941176470588</v>
      </c>
      <c r="H76" s="267">
        <v>0</v>
      </c>
      <c r="I76" s="258">
        <f>G76</f>
        <v>10.452941176470588</v>
      </c>
      <c r="J76" s="258">
        <f>G76-D76</f>
        <v>-0.13529411764705834</v>
      </c>
      <c r="K76" s="267">
        <v>0</v>
      </c>
      <c r="L76" s="258">
        <f>J76</f>
        <v>-0.13529411764705834</v>
      </c>
    </row>
    <row r="77" spans="1:12" s="29" customFormat="1" ht="25.5">
      <c r="A77" s="19">
        <v>6</v>
      </c>
      <c r="B77" s="19"/>
      <c r="C77" s="101" t="s">
        <v>219</v>
      </c>
      <c r="D77" s="107">
        <v>0</v>
      </c>
      <c r="E77" s="102">
        <f>E62/D60</f>
        <v>12.894117647058824</v>
      </c>
      <c r="F77" s="102">
        <f>E77</f>
        <v>12.894117647058824</v>
      </c>
      <c r="G77" s="107">
        <v>0</v>
      </c>
      <c r="H77" s="102">
        <v>12.8</v>
      </c>
      <c r="I77" s="102">
        <f>H77</f>
        <v>12.8</v>
      </c>
      <c r="J77" s="107">
        <v>0</v>
      </c>
      <c r="K77" s="102">
        <f>H77-E77</f>
        <v>-0.0941176470588232</v>
      </c>
      <c r="L77" s="102">
        <f>K77</f>
        <v>-0.0941176470588232</v>
      </c>
    </row>
    <row r="78" spans="1:12" s="29" customFormat="1" ht="30" customHeight="1">
      <c r="A78" s="253"/>
      <c r="B78" s="253"/>
      <c r="C78" s="404" t="s">
        <v>236</v>
      </c>
      <c r="D78" s="405"/>
      <c r="E78" s="405"/>
      <c r="F78" s="405"/>
      <c r="G78" s="405"/>
      <c r="H78" s="405"/>
      <c r="I78" s="405"/>
      <c r="J78" s="405"/>
      <c r="K78" s="405"/>
      <c r="L78" s="406"/>
    </row>
    <row r="79" spans="1:12" s="29" customFormat="1" ht="12.75">
      <c r="A79" s="24">
        <v>4</v>
      </c>
      <c r="B79" s="252"/>
      <c r="C79" s="374" t="s">
        <v>81</v>
      </c>
      <c r="D79" s="375"/>
      <c r="E79" s="375"/>
      <c r="F79" s="375"/>
      <c r="G79" s="375"/>
      <c r="H79" s="375"/>
      <c r="I79" s="375"/>
      <c r="J79" s="375"/>
      <c r="K79" s="375"/>
      <c r="L79" s="376"/>
    </row>
    <row r="80" spans="1:12" s="29" customFormat="1" ht="25.5">
      <c r="A80" s="23">
        <v>1</v>
      </c>
      <c r="B80" s="23"/>
      <c r="C80" s="79" t="s">
        <v>186</v>
      </c>
      <c r="D80" s="92">
        <v>100</v>
      </c>
      <c r="E80" s="266">
        <v>0</v>
      </c>
      <c r="F80" s="92">
        <f>D80</f>
        <v>100</v>
      </c>
      <c r="G80" s="92">
        <v>100</v>
      </c>
      <c r="H80" s="266">
        <v>0</v>
      </c>
      <c r="I80" s="92">
        <f>G80</f>
        <v>100</v>
      </c>
      <c r="J80" s="266">
        <f>G80-D80</f>
        <v>0</v>
      </c>
      <c r="K80" s="266">
        <v>0</v>
      </c>
      <c r="L80" s="266">
        <f>J80</f>
        <v>0</v>
      </c>
    </row>
    <row r="81" spans="1:12" s="29" customFormat="1" ht="12.75">
      <c r="A81" s="19">
        <v>2</v>
      </c>
      <c r="B81" s="19"/>
      <c r="C81" s="101" t="s">
        <v>187</v>
      </c>
      <c r="D81" s="102">
        <v>100</v>
      </c>
      <c r="E81" s="107">
        <v>0</v>
      </c>
      <c r="F81" s="102">
        <f>D81</f>
        <v>100</v>
      </c>
      <c r="G81" s="102">
        <v>100</v>
      </c>
      <c r="H81" s="107">
        <v>0</v>
      </c>
      <c r="I81" s="102">
        <f>G81</f>
        <v>100</v>
      </c>
      <c r="J81" s="107">
        <f>G81-D81</f>
        <v>0</v>
      </c>
      <c r="K81" s="107">
        <v>0</v>
      </c>
      <c r="L81" s="107">
        <f>J81</f>
        <v>0</v>
      </c>
    </row>
    <row r="82" spans="1:12" s="29" customFormat="1" ht="12.75">
      <c r="A82" s="103"/>
      <c r="B82" s="100"/>
      <c r="C82" s="104"/>
      <c r="D82" s="105"/>
      <c r="E82" s="105"/>
      <c r="F82" s="105"/>
      <c r="G82" s="105"/>
      <c r="H82" s="105"/>
      <c r="I82" s="105"/>
      <c r="J82" s="105"/>
      <c r="K82" s="105"/>
      <c r="L82" s="106"/>
    </row>
    <row r="83" spans="1:12" s="29" customFormat="1" ht="24.75" customHeight="1">
      <c r="A83" s="349" t="s">
        <v>82</v>
      </c>
      <c r="B83" s="373"/>
      <c r="C83" s="373"/>
      <c r="D83" s="373"/>
      <c r="E83" s="373"/>
      <c r="F83" s="373"/>
      <c r="G83" s="373"/>
      <c r="H83" s="373"/>
      <c r="I83" s="373"/>
      <c r="J83" s="373"/>
      <c r="K83" s="373"/>
      <c r="L83" s="350"/>
    </row>
    <row r="84" spans="1:12" s="29" customFormat="1" ht="15.75" customHeight="1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</row>
    <row r="85" spans="1:12" s="29" customFormat="1" ht="12">
      <c r="A85" s="25" t="s">
        <v>49</v>
      </c>
      <c r="B85" s="25"/>
      <c r="C85" s="59"/>
      <c r="D85" s="25" t="s">
        <v>49</v>
      </c>
      <c r="E85" s="25" t="s">
        <v>49</v>
      </c>
      <c r="F85" s="25" t="s">
        <v>49</v>
      </c>
      <c r="G85" s="25" t="s">
        <v>49</v>
      </c>
      <c r="H85" s="25" t="s">
        <v>49</v>
      </c>
      <c r="I85" s="25" t="s">
        <v>49</v>
      </c>
      <c r="J85" s="25" t="s">
        <v>49</v>
      </c>
      <c r="K85" s="25" t="s">
        <v>49</v>
      </c>
      <c r="L85" s="25" t="s">
        <v>49</v>
      </c>
    </row>
    <row r="86" spans="1:2" s="29" customFormat="1" ht="9.75" customHeight="1">
      <c r="A86" s="31"/>
      <c r="B86" s="31"/>
    </row>
    <row r="87" spans="1:12" s="29" customFormat="1" ht="11.25" customHeight="1">
      <c r="A87" s="335"/>
      <c r="B87" s="335"/>
      <c r="C87" s="335"/>
      <c r="D87" s="335"/>
      <c r="E87" s="335"/>
      <c r="F87" s="335"/>
      <c r="G87" s="335"/>
      <c r="H87" s="335"/>
      <c r="I87" s="335"/>
      <c r="J87" s="335"/>
      <c r="K87" s="335"/>
      <c r="L87" s="335"/>
    </row>
    <row r="88" spans="1:12" s="29" customFormat="1" ht="17.25" customHeight="1">
      <c r="A88" s="392" t="s">
        <v>130</v>
      </c>
      <c r="B88" s="392"/>
      <c r="C88" s="392"/>
      <c r="D88" s="392"/>
      <c r="E88" s="392"/>
      <c r="F88" s="392"/>
      <c r="G88" s="392"/>
      <c r="H88" s="392"/>
      <c r="I88" s="392"/>
      <c r="J88" s="392"/>
      <c r="K88" s="392"/>
      <c r="L88" s="392"/>
    </row>
    <row r="89" spans="1:2" s="29" customFormat="1" ht="12">
      <c r="A89" s="32"/>
      <c r="B89" s="32"/>
    </row>
    <row r="90" spans="1:12" s="29" customFormat="1" ht="15" customHeight="1">
      <c r="A90" s="356" t="s">
        <v>84</v>
      </c>
      <c r="B90" s="356"/>
      <c r="C90" s="356"/>
      <c r="D90" s="356"/>
      <c r="E90" s="356"/>
      <c r="F90" s="356"/>
      <c r="G90" s="356"/>
      <c r="H90" s="356"/>
      <c r="I90" s="356"/>
      <c r="J90" s="356"/>
      <c r="K90" s="356"/>
      <c r="L90" s="356"/>
    </row>
    <row r="91" spans="1:2" s="29" customFormat="1" ht="3.75" customHeight="1">
      <c r="A91" s="31"/>
      <c r="B91" s="31"/>
    </row>
    <row r="92" spans="1:12" s="29" customFormat="1" ht="13.5" customHeight="1">
      <c r="A92" s="393" t="s">
        <v>39</v>
      </c>
      <c r="B92" s="60"/>
      <c r="C92" s="393" t="s">
        <v>40</v>
      </c>
      <c r="D92" s="367" t="s">
        <v>85</v>
      </c>
      <c r="E92" s="368"/>
      <c r="F92" s="369"/>
      <c r="G92" s="367" t="s">
        <v>86</v>
      </c>
      <c r="H92" s="368"/>
      <c r="I92" s="369"/>
      <c r="J92" s="367" t="s">
        <v>87</v>
      </c>
      <c r="K92" s="368"/>
      <c r="L92" s="369"/>
    </row>
    <row r="93" spans="1:12" s="29" customFormat="1" ht="11.25" customHeight="1">
      <c r="A93" s="394"/>
      <c r="B93" s="96"/>
      <c r="C93" s="394"/>
      <c r="D93" s="370"/>
      <c r="E93" s="371"/>
      <c r="F93" s="372"/>
      <c r="G93" s="370"/>
      <c r="H93" s="371"/>
      <c r="I93" s="372"/>
      <c r="J93" s="370" t="s">
        <v>88</v>
      </c>
      <c r="K93" s="371"/>
      <c r="L93" s="372"/>
    </row>
    <row r="94" spans="1:12" s="29" customFormat="1" ht="21.75" customHeight="1">
      <c r="A94" s="395"/>
      <c r="B94" s="64"/>
      <c r="C94" s="395"/>
      <c r="D94" s="45" t="s">
        <v>44</v>
      </c>
      <c r="E94" s="45" t="s">
        <v>45</v>
      </c>
      <c r="F94" s="45" t="s">
        <v>46</v>
      </c>
      <c r="G94" s="45" t="s">
        <v>44</v>
      </c>
      <c r="H94" s="45" t="s">
        <v>45</v>
      </c>
      <c r="I94" s="45" t="s">
        <v>46</v>
      </c>
      <c r="J94" s="45" t="s">
        <v>44</v>
      </c>
      <c r="K94" s="45" t="s">
        <v>45</v>
      </c>
      <c r="L94" s="45" t="s">
        <v>46</v>
      </c>
    </row>
    <row r="95" spans="1:12" s="29" customFormat="1" ht="16.5" customHeight="1">
      <c r="A95" s="171">
        <v>1</v>
      </c>
      <c r="B95" s="171"/>
      <c r="C95" s="172" t="s">
        <v>48</v>
      </c>
      <c r="D95" s="156">
        <v>30674.5</v>
      </c>
      <c r="E95" s="156" t="s">
        <v>49</v>
      </c>
      <c r="F95" s="156">
        <f>D95</f>
        <v>30674.5</v>
      </c>
      <c r="G95" s="156">
        <f>H30</f>
        <v>39635.8</v>
      </c>
      <c r="H95" s="156" t="s">
        <v>49</v>
      </c>
      <c r="I95" s="156">
        <f>G95</f>
        <v>39635.8</v>
      </c>
      <c r="J95" s="156">
        <f>G95/D95*100</f>
        <v>129.21416812009977</v>
      </c>
      <c r="K95" s="156" t="s">
        <v>49</v>
      </c>
      <c r="L95" s="156">
        <f>J95</f>
        <v>129.21416812009977</v>
      </c>
    </row>
    <row r="96" spans="1:12" s="153" customFormat="1" ht="22.5" customHeight="1">
      <c r="A96" s="386" t="s">
        <v>237</v>
      </c>
      <c r="B96" s="387"/>
      <c r="C96" s="387"/>
      <c r="D96" s="387"/>
      <c r="E96" s="387"/>
      <c r="F96" s="387"/>
      <c r="G96" s="387"/>
      <c r="H96" s="387"/>
      <c r="I96" s="387"/>
      <c r="J96" s="387"/>
      <c r="K96" s="387"/>
      <c r="L96" s="388"/>
    </row>
    <row r="97" spans="1:12" s="29" customFormat="1" ht="12">
      <c r="A97" s="171" t="s">
        <v>49</v>
      </c>
      <c r="B97" s="171"/>
      <c r="C97" s="172" t="s">
        <v>50</v>
      </c>
      <c r="D97" s="180" t="s">
        <v>49</v>
      </c>
      <c r="E97" s="180" t="s">
        <v>49</v>
      </c>
      <c r="F97" s="180" t="s">
        <v>49</v>
      </c>
      <c r="G97" s="180" t="s">
        <v>49</v>
      </c>
      <c r="H97" s="180" t="s">
        <v>49</v>
      </c>
      <c r="I97" s="180" t="s">
        <v>49</v>
      </c>
      <c r="J97" s="180" t="s">
        <v>49</v>
      </c>
      <c r="K97" s="180" t="s">
        <v>49</v>
      </c>
      <c r="L97" s="180" t="s">
        <v>49</v>
      </c>
    </row>
    <row r="98" spans="1:12" s="29" customFormat="1" ht="15" customHeight="1">
      <c r="A98" s="181" t="s">
        <v>174</v>
      </c>
      <c r="B98" s="187"/>
      <c r="C98" s="188" t="s">
        <v>184</v>
      </c>
      <c r="D98" s="189">
        <f>D95</f>
        <v>30674.5</v>
      </c>
      <c r="E98" s="190"/>
      <c r="F98" s="189">
        <f>D98</f>
        <v>30674.5</v>
      </c>
      <c r="G98" s="189">
        <f>G95</f>
        <v>39635.8</v>
      </c>
      <c r="H98" s="190"/>
      <c r="I98" s="189">
        <f>I95</f>
        <v>39635.8</v>
      </c>
      <c r="J98" s="189">
        <f>J95</f>
        <v>129.21416812009977</v>
      </c>
      <c r="K98" s="190"/>
      <c r="L98" s="189">
        <f>L95</f>
        <v>129.21416812009977</v>
      </c>
    </row>
    <row r="99" spans="1:12" s="29" customFormat="1" ht="12">
      <c r="A99" s="173">
        <v>1</v>
      </c>
      <c r="B99" s="175"/>
      <c r="C99" s="191" t="s">
        <v>78</v>
      </c>
      <c r="D99" s="175" t="s">
        <v>49</v>
      </c>
      <c r="E99" s="175" t="s">
        <v>49</v>
      </c>
      <c r="F99" s="175" t="s">
        <v>49</v>
      </c>
      <c r="G99" s="175" t="s">
        <v>49</v>
      </c>
      <c r="H99" s="175" t="s">
        <v>49</v>
      </c>
      <c r="I99" s="175" t="s">
        <v>49</v>
      </c>
      <c r="J99" s="175" t="s">
        <v>49</v>
      </c>
      <c r="K99" s="175" t="s">
        <v>49</v>
      </c>
      <c r="L99" s="175" t="s">
        <v>49</v>
      </c>
    </row>
    <row r="100" spans="1:12" s="29" customFormat="1" ht="12">
      <c r="A100" s="44">
        <v>1</v>
      </c>
      <c r="B100" s="72"/>
      <c r="C100" s="111" t="s">
        <v>185</v>
      </c>
      <c r="D100" s="134">
        <v>85</v>
      </c>
      <c r="E100" s="134"/>
      <c r="F100" s="134">
        <f>D100</f>
        <v>85</v>
      </c>
      <c r="G100" s="84">
        <v>85</v>
      </c>
      <c r="H100" s="84"/>
      <c r="I100" s="84">
        <f>G100</f>
        <v>85</v>
      </c>
      <c r="J100" s="134">
        <f>I100*100/F100</f>
        <v>100</v>
      </c>
      <c r="K100" s="134"/>
      <c r="L100" s="134">
        <f>J100</f>
        <v>100</v>
      </c>
    </row>
    <row r="101" spans="1:12" s="29" customFormat="1" ht="24">
      <c r="A101" s="179">
        <v>2</v>
      </c>
      <c r="B101" s="72"/>
      <c r="C101" s="111" t="s">
        <v>207</v>
      </c>
      <c r="D101" s="134">
        <v>76.9</v>
      </c>
      <c r="E101" s="134"/>
      <c r="F101" s="134">
        <f>D101</f>
        <v>76.9</v>
      </c>
      <c r="G101" s="84">
        <v>888.5</v>
      </c>
      <c r="H101" s="84"/>
      <c r="I101" s="84">
        <f>G101</f>
        <v>888.5</v>
      </c>
      <c r="J101" s="134">
        <f>I101*100/F101</f>
        <v>1155.3966189856956</v>
      </c>
      <c r="K101" s="134"/>
      <c r="L101" s="134">
        <f>J101</f>
        <v>1155.3966189856956</v>
      </c>
    </row>
    <row r="102" spans="1:12" s="29" customFormat="1" ht="24">
      <c r="A102" s="179">
        <v>3</v>
      </c>
      <c r="B102" s="72"/>
      <c r="C102" s="111" t="s">
        <v>208</v>
      </c>
      <c r="D102" s="182">
        <v>0</v>
      </c>
      <c r="E102" s="134"/>
      <c r="F102" s="182">
        <f>D102</f>
        <v>0</v>
      </c>
      <c r="G102" s="84"/>
      <c r="H102" s="84">
        <v>1089.7</v>
      </c>
      <c r="I102" s="84">
        <f>H102</f>
        <v>1089.7</v>
      </c>
      <c r="J102" s="134"/>
      <c r="K102" s="270">
        <v>0</v>
      </c>
      <c r="L102" s="270">
        <f>K102</f>
        <v>0</v>
      </c>
    </row>
    <row r="103" spans="1:12" s="29" customFormat="1" ht="12">
      <c r="A103" s="179">
        <v>4</v>
      </c>
      <c r="B103" s="72"/>
      <c r="C103" s="111" t="s">
        <v>209</v>
      </c>
      <c r="D103" s="134">
        <v>25634.8</v>
      </c>
      <c r="E103" s="134"/>
      <c r="F103" s="134">
        <f>D103</f>
        <v>25634.8</v>
      </c>
      <c r="G103" s="84">
        <v>31913.2</v>
      </c>
      <c r="H103" s="84"/>
      <c r="I103" s="84">
        <f>G103</f>
        <v>31913.2</v>
      </c>
      <c r="J103" s="134">
        <f>I103*100/F103</f>
        <v>124.49170658635917</v>
      </c>
      <c r="K103" s="134"/>
      <c r="L103" s="134">
        <f>J103</f>
        <v>124.49170658635917</v>
      </c>
    </row>
    <row r="104" spans="1:12" s="29" customFormat="1" ht="27.75" customHeight="1">
      <c r="A104" s="179">
        <v>5</v>
      </c>
      <c r="B104" s="72"/>
      <c r="C104" s="111" t="s">
        <v>210</v>
      </c>
      <c r="D104" s="134">
        <v>2703.7</v>
      </c>
      <c r="E104" s="134"/>
      <c r="F104" s="134">
        <f>D104</f>
        <v>2703.7</v>
      </c>
      <c r="G104" s="84">
        <v>3719.3</v>
      </c>
      <c r="H104" s="84"/>
      <c r="I104" s="84">
        <f>G104</f>
        <v>3719.3</v>
      </c>
      <c r="J104" s="134">
        <f>I104*100/F104</f>
        <v>137.56333912786184</v>
      </c>
      <c r="K104" s="134"/>
      <c r="L104" s="134">
        <f>J104</f>
        <v>137.56333912786184</v>
      </c>
    </row>
    <row r="105" spans="1:12" s="29" customFormat="1" ht="12">
      <c r="A105" s="60">
        <v>2</v>
      </c>
      <c r="B105" s="96"/>
      <c r="C105" s="183" t="s">
        <v>79</v>
      </c>
      <c r="D105" s="184" t="s">
        <v>49</v>
      </c>
      <c r="E105" s="184" t="s">
        <v>49</v>
      </c>
      <c r="F105" s="184" t="s">
        <v>49</v>
      </c>
      <c r="G105" s="185" t="s">
        <v>49</v>
      </c>
      <c r="H105" s="185" t="s">
        <v>49</v>
      </c>
      <c r="I105" s="185" t="s">
        <v>49</v>
      </c>
      <c r="J105" s="134"/>
      <c r="K105" s="186" t="s">
        <v>49</v>
      </c>
      <c r="L105" s="186" t="s">
        <v>49</v>
      </c>
    </row>
    <row r="106" spans="1:12" s="29" customFormat="1" ht="12.75">
      <c r="A106" s="72">
        <v>1</v>
      </c>
      <c r="B106" s="72"/>
      <c r="C106" s="51" t="s">
        <v>211</v>
      </c>
      <c r="D106" s="182">
        <v>580</v>
      </c>
      <c r="E106" s="182"/>
      <c r="F106" s="182">
        <f>D106</f>
        <v>580</v>
      </c>
      <c r="G106" s="112">
        <f>G67</f>
        <v>965</v>
      </c>
      <c r="H106" s="112"/>
      <c r="I106" s="112">
        <f>G106</f>
        <v>965</v>
      </c>
      <c r="J106" s="134">
        <f>I106*100/F106</f>
        <v>166.3793103448276</v>
      </c>
      <c r="K106" s="134"/>
      <c r="L106" s="134">
        <f>J106</f>
        <v>166.3793103448276</v>
      </c>
    </row>
    <row r="107" spans="1:12" s="29" customFormat="1" ht="12.75">
      <c r="A107" s="72">
        <v>2</v>
      </c>
      <c r="B107" s="72"/>
      <c r="C107" s="51" t="s">
        <v>212</v>
      </c>
      <c r="D107" s="182">
        <v>5200</v>
      </c>
      <c r="E107" s="182"/>
      <c r="F107" s="182">
        <f>D107</f>
        <v>5200</v>
      </c>
      <c r="G107" s="112">
        <f>G68</f>
        <v>13097</v>
      </c>
      <c r="H107" s="112"/>
      <c r="I107" s="112">
        <f>G107</f>
        <v>13097</v>
      </c>
      <c r="J107" s="134">
        <f>I107*100/F107</f>
        <v>251.8653846153846</v>
      </c>
      <c r="K107" s="134"/>
      <c r="L107" s="134">
        <f>J107</f>
        <v>251.8653846153846</v>
      </c>
    </row>
    <row r="108" spans="1:12" s="29" customFormat="1" ht="12.75">
      <c r="A108" s="72">
        <v>3</v>
      </c>
      <c r="B108" s="72"/>
      <c r="C108" s="51" t="s">
        <v>213</v>
      </c>
      <c r="D108" s="182">
        <v>5</v>
      </c>
      <c r="E108" s="182"/>
      <c r="F108" s="182">
        <f>D108</f>
        <v>5</v>
      </c>
      <c r="G108" s="112">
        <f>G69</f>
        <v>6</v>
      </c>
      <c r="H108" s="112"/>
      <c r="I108" s="112">
        <f>G108</f>
        <v>6</v>
      </c>
      <c r="J108" s="134">
        <f>I108*100/F108</f>
        <v>120</v>
      </c>
      <c r="K108" s="134"/>
      <c r="L108" s="134">
        <f>J108</f>
        <v>120</v>
      </c>
    </row>
    <row r="109" spans="1:12" s="153" customFormat="1" ht="29.25" customHeight="1">
      <c r="A109" s="254" t="s">
        <v>49</v>
      </c>
      <c r="B109" s="255"/>
      <c r="C109" s="389" t="s">
        <v>238</v>
      </c>
      <c r="D109" s="390"/>
      <c r="E109" s="390"/>
      <c r="F109" s="390"/>
      <c r="G109" s="390"/>
      <c r="H109" s="390"/>
      <c r="I109" s="390"/>
      <c r="J109" s="390"/>
      <c r="K109" s="390"/>
      <c r="L109" s="391"/>
    </row>
    <row r="110" spans="1:12" s="29" customFormat="1" ht="12">
      <c r="A110" s="45">
        <v>3</v>
      </c>
      <c r="B110" s="45"/>
      <c r="C110" s="55" t="s">
        <v>80</v>
      </c>
      <c r="D110" s="70" t="s">
        <v>49</v>
      </c>
      <c r="E110" s="70" t="s">
        <v>49</v>
      </c>
      <c r="F110" s="70" t="s">
        <v>49</v>
      </c>
      <c r="G110" s="70" t="s">
        <v>49</v>
      </c>
      <c r="H110" s="70" t="s">
        <v>49</v>
      </c>
      <c r="I110" s="70" t="s">
        <v>49</v>
      </c>
      <c r="J110" s="70" t="s">
        <v>49</v>
      </c>
      <c r="K110" s="70" t="s">
        <v>49</v>
      </c>
      <c r="L110" s="70" t="s">
        <v>49</v>
      </c>
    </row>
    <row r="111" spans="1:12" s="29" customFormat="1" ht="12.75">
      <c r="A111" s="45">
        <v>1</v>
      </c>
      <c r="B111" s="60"/>
      <c r="C111" s="79" t="s">
        <v>214</v>
      </c>
      <c r="D111" s="268">
        <f>ROUND(D106/D100,)</f>
        <v>7</v>
      </c>
      <c r="E111" s="268"/>
      <c r="F111" s="268">
        <f>D111</f>
        <v>7</v>
      </c>
      <c r="G111" s="269">
        <f aca="true" t="shared" si="1" ref="G111:G116">G72</f>
        <v>11</v>
      </c>
      <c r="H111" s="269"/>
      <c r="I111" s="269">
        <f>G111</f>
        <v>11</v>
      </c>
      <c r="J111" s="83">
        <f>I111*100/D111</f>
        <v>157.14285714285714</v>
      </c>
      <c r="K111" s="83"/>
      <c r="L111" s="83">
        <f aca="true" t="shared" si="2" ref="L111:L116">J111</f>
        <v>157.14285714285714</v>
      </c>
    </row>
    <row r="112" spans="1:12" s="29" customFormat="1" ht="12.75">
      <c r="A112" s="44">
        <v>2</v>
      </c>
      <c r="B112" s="72"/>
      <c r="C112" s="101" t="s">
        <v>215</v>
      </c>
      <c r="D112" s="134">
        <f>ROUND(D107/D100,)</f>
        <v>61</v>
      </c>
      <c r="E112" s="134"/>
      <c r="F112" s="134">
        <f>D112</f>
        <v>61</v>
      </c>
      <c r="G112" s="84">
        <f t="shared" si="1"/>
        <v>154</v>
      </c>
      <c r="H112" s="84"/>
      <c r="I112" s="83">
        <f>G112</f>
        <v>154</v>
      </c>
      <c r="J112" s="83">
        <f>I112*100/D112</f>
        <v>252.45901639344262</v>
      </c>
      <c r="K112" s="84"/>
      <c r="L112" s="84">
        <f t="shared" si="2"/>
        <v>252.45901639344262</v>
      </c>
    </row>
    <row r="113" spans="1:12" s="29" customFormat="1" ht="25.5">
      <c r="A113" s="44">
        <v>3</v>
      </c>
      <c r="B113" s="72"/>
      <c r="C113" s="101" t="s">
        <v>216</v>
      </c>
      <c r="D113" s="134">
        <f>D103/D100</f>
        <v>301.58588235294116</v>
      </c>
      <c r="E113" s="134"/>
      <c r="F113" s="134">
        <f>D113</f>
        <v>301.58588235294116</v>
      </c>
      <c r="G113" s="84">
        <f t="shared" si="1"/>
        <v>375.4</v>
      </c>
      <c r="H113" s="84"/>
      <c r="I113" s="83">
        <f>G113</f>
        <v>375.4</v>
      </c>
      <c r="J113" s="83">
        <f>I113*100/D113</f>
        <v>124.47532260832931</v>
      </c>
      <c r="K113" s="84"/>
      <c r="L113" s="84">
        <f t="shared" si="2"/>
        <v>124.47532260832931</v>
      </c>
    </row>
    <row r="114" spans="1:12" s="29" customFormat="1" ht="38.25">
      <c r="A114" s="44">
        <v>4</v>
      </c>
      <c r="B114" s="72"/>
      <c r="C114" s="101" t="s">
        <v>217</v>
      </c>
      <c r="D114" s="134">
        <f>D104/D100</f>
        <v>31.808235294117644</v>
      </c>
      <c r="E114" s="134"/>
      <c r="F114" s="134">
        <f>D114</f>
        <v>31.808235294117644</v>
      </c>
      <c r="G114" s="84">
        <f t="shared" si="1"/>
        <v>43.8</v>
      </c>
      <c r="H114" s="84"/>
      <c r="I114" s="83">
        <f>G114</f>
        <v>43.8</v>
      </c>
      <c r="J114" s="83">
        <f>I114*100/D114</f>
        <v>137.7001886303954</v>
      </c>
      <c r="K114" s="84"/>
      <c r="L114" s="84">
        <f t="shared" si="2"/>
        <v>137.7001886303954</v>
      </c>
    </row>
    <row r="115" spans="1:12" s="29" customFormat="1" ht="25.5">
      <c r="A115" s="44">
        <v>5</v>
      </c>
      <c r="B115" s="72"/>
      <c r="C115" s="101" t="s">
        <v>218</v>
      </c>
      <c r="D115" s="134">
        <f>D101/D100</f>
        <v>0.9047058823529412</v>
      </c>
      <c r="E115" s="134"/>
      <c r="F115" s="134">
        <f>D115</f>
        <v>0.9047058823529412</v>
      </c>
      <c r="G115" s="84">
        <f t="shared" si="1"/>
        <v>10.452941176470588</v>
      </c>
      <c r="H115" s="84"/>
      <c r="I115" s="83">
        <f>G115</f>
        <v>10.452941176470588</v>
      </c>
      <c r="J115" s="83">
        <v>1166.7</v>
      </c>
      <c r="K115" s="84"/>
      <c r="L115" s="84">
        <f t="shared" si="2"/>
        <v>1166.7</v>
      </c>
    </row>
    <row r="116" spans="1:12" s="29" customFormat="1" ht="25.5">
      <c r="A116" s="44">
        <v>6</v>
      </c>
      <c r="B116" s="72"/>
      <c r="C116" s="101" t="s">
        <v>219</v>
      </c>
      <c r="D116" s="165"/>
      <c r="E116" s="270">
        <v>0</v>
      </c>
      <c r="F116" s="270">
        <f>E116</f>
        <v>0</v>
      </c>
      <c r="G116" s="112">
        <f t="shared" si="1"/>
        <v>0</v>
      </c>
      <c r="H116" s="84">
        <f>H77</f>
        <v>12.8</v>
      </c>
      <c r="I116" s="261">
        <f>H116</f>
        <v>12.8</v>
      </c>
      <c r="J116" s="262"/>
      <c r="K116" s="112">
        <v>0</v>
      </c>
      <c r="L116" s="112">
        <f t="shared" si="2"/>
        <v>0</v>
      </c>
    </row>
    <row r="117" spans="1:12" s="153" customFormat="1" ht="17.25" customHeight="1">
      <c r="A117" s="171" t="s">
        <v>49</v>
      </c>
      <c r="B117" s="173"/>
      <c r="C117" s="386" t="s">
        <v>239</v>
      </c>
      <c r="D117" s="390"/>
      <c r="E117" s="390"/>
      <c r="F117" s="390"/>
      <c r="G117" s="390"/>
      <c r="H117" s="390"/>
      <c r="I117" s="390"/>
      <c r="J117" s="390"/>
      <c r="K117" s="390"/>
      <c r="L117" s="391"/>
    </row>
    <row r="118" spans="1:12" s="29" customFormat="1" ht="12">
      <c r="A118" s="60">
        <v>4</v>
      </c>
      <c r="B118" s="60"/>
      <c r="C118" s="82" t="s">
        <v>81</v>
      </c>
      <c r="D118" s="83" t="s">
        <v>49</v>
      </c>
      <c r="E118" s="83" t="s">
        <v>49</v>
      </c>
      <c r="F118" s="83" t="s">
        <v>49</v>
      </c>
      <c r="G118" s="83" t="s">
        <v>49</v>
      </c>
      <c r="H118" s="83" t="s">
        <v>49</v>
      </c>
      <c r="I118" s="83" t="s">
        <v>49</v>
      </c>
      <c r="J118" s="83" t="s">
        <v>49</v>
      </c>
      <c r="K118" s="83" t="s">
        <v>49</v>
      </c>
      <c r="L118" s="83" t="s">
        <v>49</v>
      </c>
    </row>
    <row r="119" spans="1:12" s="29" customFormat="1" ht="25.5">
      <c r="A119" s="72">
        <v>1</v>
      </c>
      <c r="B119" s="72"/>
      <c r="C119" s="101" t="s">
        <v>186</v>
      </c>
      <c r="D119" s="84">
        <v>100</v>
      </c>
      <c r="E119" s="112">
        <v>0</v>
      </c>
      <c r="F119" s="84">
        <f>D119</f>
        <v>100</v>
      </c>
      <c r="G119" s="84">
        <f>G80</f>
        <v>100</v>
      </c>
      <c r="H119" s="112">
        <v>0</v>
      </c>
      <c r="I119" s="84">
        <f>G119</f>
        <v>100</v>
      </c>
      <c r="J119" s="84">
        <v>100</v>
      </c>
      <c r="K119" s="112">
        <v>0</v>
      </c>
      <c r="L119" s="84">
        <v>100</v>
      </c>
    </row>
    <row r="120" spans="1:12" s="29" customFormat="1" ht="12.75">
      <c r="A120" s="72">
        <v>2</v>
      </c>
      <c r="B120" s="72"/>
      <c r="C120" s="101" t="s">
        <v>187</v>
      </c>
      <c r="D120" s="84">
        <v>100</v>
      </c>
      <c r="E120" s="112">
        <v>0</v>
      </c>
      <c r="F120" s="84">
        <f>D120</f>
        <v>100</v>
      </c>
      <c r="G120" s="84">
        <f>G81</f>
        <v>100</v>
      </c>
      <c r="H120" s="112">
        <v>0</v>
      </c>
      <c r="I120" s="84">
        <f>G120</f>
        <v>100</v>
      </c>
      <c r="J120" s="84">
        <v>100</v>
      </c>
      <c r="K120" s="112">
        <v>0</v>
      </c>
      <c r="L120" s="84">
        <v>100</v>
      </c>
    </row>
    <row r="121" spans="1:12" s="29" customFormat="1" ht="24" customHeight="1">
      <c r="A121" s="47"/>
      <c r="B121" s="47"/>
      <c r="C121" s="95"/>
      <c r="D121" s="95"/>
      <c r="E121" s="95"/>
      <c r="F121" s="95"/>
      <c r="G121" s="95"/>
      <c r="H121" s="95"/>
      <c r="I121" s="95"/>
      <c r="J121" s="95"/>
      <c r="K121" s="95"/>
      <c r="L121" s="95"/>
    </row>
    <row r="122" spans="1:12" s="29" customFormat="1" ht="15.75" customHeight="1">
      <c r="A122" s="358" t="s">
        <v>89</v>
      </c>
      <c r="B122" s="358"/>
      <c r="C122" s="358"/>
      <c r="D122" s="358"/>
      <c r="E122" s="358"/>
      <c r="F122" s="358"/>
      <c r="G122" s="358"/>
      <c r="H122" s="358"/>
      <c r="I122" s="358"/>
      <c r="J122" s="358"/>
      <c r="K122" s="358"/>
      <c r="L122" s="358"/>
    </row>
    <row r="123" spans="1:12" s="29" customFormat="1" ht="12">
      <c r="A123" s="25" t="s">
        <v>49</v>
      </c>
      <c r="B123" s="25"/>
      <c r="C123" s="93" t="s">
        <v>52</v>
      </c>
      <c r="D123" s="25" t="s">
        <v>49</v>
      </c>
      <c r="E123" s="25" t="s">
        <v>49</v>
      </c>
      <c r="F123" s="25" t="s">
        <v>49</v>
      </c>
      <c r="G123" s="25" t="s">
        <v>49</v>
      </c>
      <c r="H123" s="25" t="s">
        <v>49</v>
      </c>
      <c r="I123" s="25" t="s">
        <v>49</v>
      </c>
      <c r="J123" s="25" t="s">
        <v>49</v>
      </c>
      <c r="K123" s="25" t="s">
        <v>49</v>
      </c>
      <c r="L123" s="25" t="s">
        <v>49</v>
      </c>
    </row>
    <row r="124" spans="1:12" s="29" customFormat="1" ht="12">
      <c r="A124" s="20" t="s">
        <v>49</v>
      </c>
      <c r="B124" s="20"/>
      <c r="C124" s="35" t="s">
        <v>129</v>
      </c>
      <c r="D124" s="20" t="s">
        <v>49</v>
      </c>
      <c r="E124" s="20" t="s">
        <v>49</v>
      </c>
      <c r="F124" s="20" t="s">
        <v>49</v>
      </c>
      <c r="G124" s="20" t="s">
        <v>49</v>
      </c>
      <c r="H124" s="20" t="s">
        <v>49</v>
      </c>
      <c r="I124" s="20" t="s">
        <v>49</v>
      </c>
      <c r="J124" s="20" t="s">
        <v>49</v>
      </c>
      <c r="K124" s="20" t="s">
        <v>49</v>
      </c>
      <c r="L124" s="20" t="s">
        <v>49</v>
      </c>
    </row>
    <row r="125" spans="1:2" s="29" customFormat="1" ht="3.75" customHeight="1">
      <c r="A125" s="31"/>
      <c r="B125" s="31"/>
    </row>
    <row r="126" spans="1:12" s="29" customFormat="1" ht="19.5" customHeight="1">
      <c r="A126" s="356" t="s">
        <v>90</v>
      </c>
      <c r="B126" s="356"/>
      <c r="C126" s="356"/>
      <c r="D126" s="356"/>
      <c r="E126" s="356"/>
      <c r="F126" s="356"/>
      <c r="G126" s="356"/>
      <c r="H126" s="356"/>
      <c r="I126" s="356"/>
      <c r="J126" s="356"/>
      <c r="K126" s="356"/>
      <c r="L126" s="356"/>
    </row>
    <row r="127" spans="1:2" s="29" customFormat="1" ht="2.25" customHeight="1">
      <c r="A127" s="31"/>
      <c r="B127" s="31"/>
    </row>
    <row r="128" spans="1:9" s="29" customFormat="1" ht="77.25" customHeight="1">
      <c r="A128" s="45" t="s">
        <v>91</v>
      </c>
      <c r="B128" s="45"/>
      <c r="C128" s="45" t="s">
        <v>92</v>
      </c>
      <c r="D128" s="45" t="s">
        <v>93</v>
      </c>
      <c r="E128" s="45" t="s">
        <v>94</v>
      </c>
      <c r="F128" s="45" t="s">
        <v>95</v>
      </c>
      <c r="G128" s="45" t="s">
        <v>96</v>
      </c>
      <c r="H128" s="45" t="s">
        <v>97</v>
      </c>
      <c r="I128" s="45" t="s">
        <v>98</v>
      </c>
    </row>
    <row r="129" spans="1:9" s="29" customFormat="1" ht="12">
      <c r="A129" s="20">
        <v>1</v>
      </c>
      <c r="B129" s="20"/>
      <c r="C129" s="20">
        <v>2</v>
      </c>
      <c r="D129" s="20">
        <v>3</v>
      </c>
      <c r="E129" s="20">
        <v>4</v>
      </c>
      <c r="F129" s="20">
        <v>5</v>
      </c>
      <c r="G129" s="20" t="s">
        <v>99</v>
      </c>
      <c r="H129" s="20">
        <v>7</v>
      </c>
      <c r="I129" s="20" t="s">
        <v>100</v>
      </c>
    </row>
    <row r="130" spans="1:9" s="29" customFormat="1" ht="12">
      <c r="A130" s="354" t="s">
        <v>2</v>
      </c>
      <c r="B130" s="125"/>
      <c r="C130" s="37" t="s">
        <v>101</v>
      </c>
      <c r="D130" s="354" t="s">
        <v>102</v>
      </c>
      <c r="E130" s="396"/>
      <c r="F130" s="396"/>
      <c r="G130" s="396"/>
      <c r="H130" s="354" t="s">
        <v>102</v>
      </c>
      <c r="I130" s="354" t="s">
        <v>102</v>
      </c>
    </row>
    <row r="131" spans="1:9" s="29" customFormat="1" ht="12">
      <c r="A131" s="355"/>
      <c r="B131" s="25"/>
      <c r="C131" s="38" t="s">
        <v>103</v>
      </c>
      <c r="D131" s="355"/>
      <c r="E131" s="397"/>
      <c r="F131" s="397"/>
      <c r="G131" s="397"/>
      <c r="H131" s="355"/>
      <c r="I131" s="355"/>
    </row>
    <row r="132" spans="1:9" s="29" customFormat="1" ht="12">
      <c r="A132" s="20"/>
      <c r="B132" s="20"/>
      <c r="C132" s="28" t="s">
        <v>104</v>
      </c>
      <c r="D132" s="20" t="s">
        <v>102</v>
      </c>
      <c r="E132" s="28"/>
      <c r="F132" s="28"/>
      <c r="G132" s="28"/>
      <c r="H132" s="20" t="s">
        <v>102</v>
      </c>
      <c r="I132" s="20" t="s">
        <v>102</v>
      </c>
    </row>
    <row r="133" spans="1:9" s="29" customFormat="1" ht="25.5" customHeight="1">
      <c r="A133" s="20"/>
      <c r="B133" s="20"/>
      <c r="C133" s="28" t="s">
        <v>105</v>
      </c>
      <c r="D133" s="20" t="s">
        <v>102</v>
      </c>
      <c r="E133" s="28"/>
      <c r="F133" s="28"/>
      <c r="G133" s="28"/>
      <c r="H133" s="20" t="s">
        <v>102</v>
      </c>
      <c r="I133" s="20" t="s">
        <v>102</v>
      </c>
    </row>
    <row r="134" spans="1:9" s="29" customFormat="1" ht="15" customHeight="1">
      <c r="A134" s="20"/>
      <c r="B134" s="20"/>
      <c r="C134" s="28" t="s">
        <v>106</v>
      </c>
      <c r="D134" s="20" t="s">
        <v>102</v>
      </c>
      <c r="E134" s="28"/>
      <c r="F134" s="28"/>
      <c r="G134" s="28"/>
      <c r="H134" s="20" t="s">
        <v>102</v>
      </c>
      <c r="I134" s="20" t="s">
        <v>102</v>
      </c>
    </row>
    <row r="135" spans="1:9" s="29" customFormat="1" ht="12">
      <c r="A135" s="20"/>
      <c r="B135" s="20"/>
      <c r="C135" s="28" t="s">
        <v>107</v>
      </c>
      <c r="D135" s="20" t="s">
        <v>102</v>
      </c>
      <c r="E135" s="28"/>
      <c r="F135" s="28"/>
      <c r="G135" s="28"/>
      <c r="H135" s="20" t="s">
        <v>102</v>
      </c>
      <c r="I135" s="20" t="s">
        <v>102</v>
      </c>
    </row>
    <row r="136" spans="1:9" s="29" customFormat="1" ht="12">
      <c r="A136" s="354" t="s">
        <v>5</v>
      </c>
      <c r="B136" s="125"/>
      <c r="C136" s="37" t="s">
        <v>108</v>
      </c>
      <c r="D136" s="354" t="s">
        <v>102</v>
      </c>
      <c r="E136" s="396"/>
      <c r="F136" s="396"/>
      <c r="G136" s="396"/>
      <c r="H136" s="354" t="s">
        <v>102</v>
      </c>
      <c r="I136" s="354" t="s">
        <v>102</v>
      </c>
    </row>
    <row r="137" spans="1:9" s="29" customFormat="1" ht="9.75" customHeight="1">
      <c r="A137" s="355"/>
      <c r="B137" s="25"/>
      <c r="C137" s="38" t="s">
        <v>103</v>
      </c>
      <c r="D137" s="355"/>
      <c r="E137" s="397"/>
      <c r="F137" s="397"/>
      <c r="G137" s="397"/>
      <c r="H137" s="355"/>
      <c r="I137" s="355"/>
    </row>
    <row r="138" spans="1:9" s="29" customFormat="1" ht="18" customHeight="1">
      <c r="A138" s="39" t="s">
        <v>120</v>
      </c>
      <c r="B138" s="39"/>
      <c r="C138" s="40" t="s">
        <v>109</v>
      </c>
      <c r="D138" s="28"/>
      <c r="E138" s="28"/>
      <c r="F138" s="28"/>
      <c r="G138" s="28"/>
      <c r="H138" s="28"/>
      <c r="I138" s="28"/>
    </row>
    <row r="139" spans="1:9" s="29" customFormat="1" ht="18.75" customHeight="1">
      <c r="A139" s="20"/>
      <c r="B139" s="20"/>
      <c r="C139" s="41" t="s">
        <v>110</v>
      </c>
      <c r="D139" s="28"/>
      <c r="E139" s="28"/>
      <c r="F139" s="28"/>
      <c r="G139" s="28"/>
      <c r="H139" s="28"/>
      <c r="I139" s="28"/>
    </row>
    <row r="140" spans="1:9" s="29" customFormat="1" ht="12">
      <c r="A140" s="20"/>
      <c r="B140" s="20"/>
      <c r="C140" s="28" t="s">
        <v>111</v>
      </c>
      <c r="D140" s="28"/>
      <c r="E140" s="28"/>
      <c r="F140" s="28"/>
      <c r="G140" s="28"/>
      <c r="H140" s="28"/>
      <c r="I140" s="28"/>
    </row>
    <row r="141" spans="1:9" s="29" customFormat="1" ht="12">
      <c r="A141" s="20"/>
      <c r="B141" s="20"/>
      <c r="C141" s="28" t="s">
        <v>112</v>
      </c>
      <c r="D141" s="28"/>
      <c r="E141" s="28"/>
      <c r="F141" s="28"/>
      <c r="G141" s="28"/>
      <c r="H141" s="28"/>
      <c r="I141" s="28"/>
    </row>
    <row r="142" spans="1:9" s="29" customFormat="1" ht="12">
      <c r="A142" s="20"/>
      <c r="B142" s="20"/>
      <c r="C142" s="28" t="s">
        <v>113</v>
      </c>
      <c r="D142" s="28"/>
      <c r="E142" s="28"/>
      <c r="F142" s="28"/>
      <c r="G142" s="28"/>
      <c r="H142" s="28"/>
      <c r="I142" s="28"/>
    </row>
    <row r="143" spans="1:9" s="29" customFormat="1" ht="12" customHeight="1">
      <c r="A143" s="20"/>
      <c r="B143" s="20"/>
      <c r="C143" s="41" t="s">
        <v>114</v>
      </c>
      <c r="D143" s="28"/>
      <c r="E143" s="28"/>
      <c r="F143" s="28"/>
      <c r="G143" s="28"/>
      <c r="H143" s="28"/>
      <c r="I143" s="28"/>
    </row>
    <row r="144" spans="1:9" s="29" customFormat="1" ht="12">
      <c r="A144" s="20"/>
      <c r="B144" s="20"/>
      <c r="C144" s="28" t="s">
        <v>111</v>
      </c>
      <c r="D144" s="28"/>
      <c r="E144" s="28"/>
      <c r="F144" s="28"/>
      <c r="G144" s="28"/>
      <c r="H144" s="28"/>
      <c r="I144" s="28"/>
    </row>
    <row r="145" spans="1:9" s="29" customFormat="1" ht="12">
      <c r="A145" s="20"/>
      <c r="B145" s="20"/>
      <c r="C145" s="28" t="s">
        <v>112</v>
      </c>
      <c r="D145" s="28"/>
      <c r="E145" s="28"/>
      <c r="F145" s="28"/>
      <c r="G145" s="28"/>
      <c r="H145" s="28"/>
      <c r="I145" s="28"/>
    </row>
    <row r="146" spans="1:9" s="29" customFormat="1" ht="12">
      <c r="A146" s="20"/>
      <c r="B146" s="20"/>
      <c r="C146" s="28" t="s">
        <v>113</v>
      </c>
      <c r="D146" s="28"/>
      <c r="E146" s="28"/>
      <c r="F146" s="28"/>
      <c r="G146" s="28"/>
      <c r="H146" s="28"/>
      <c r="I146" s="28"/>
    </row>
    <row r="147" spans="1:9" s="29" customFormat="1" ht="14.25" customHeight="1">
      <c r="A147" s="39" t="s">
        <v>121</v>
      </c>
      <c r="B147" s="39"/>
      <c r="C147" s="40" t="s">
        <v>115</v>
      </c>
      <c r="D147" s="20" t="s">
        <v>102</v>
      </c>
      <c r="E147" s="20"/>
      <c r="F147" s="20"/>
      <c r="G147" s="20"/>
      <c r="H147" s="20" t="s">
        <v>102</v>
      </c>
      <c r="I147" s="20" t="s">
        <v>102</v>
      </c>
    </row>
    <row r="148" spans="1:2" s="29" customFormat="1" ht="6" customHeight="1">
      <c r="A148" s="31"/>
      <c r="B148" s="31"/>
    </row>
    <row r="149" spans="1:12" s="29" customFormat="1" ht="13.5" customHeight="1">
      <c r="A149" s="356" t="s">
        <v>116</v>
      </c>
      <c r="B149" s="356"/>
      <c r="C149" s="356"/>
      <c r="D149" s="356"/>
      <c r="E149" s="356"/>
      <c r="F149" s="356"/>
      <c r="G149" s="356"/>
      <c r="H149" s="356"/>
      <c r="I149" s="356"/>
      <c r="J149" s="356"/>
      <c r="K149" s="356"/>
      <c r="L149" s="356"/>
    </row>
    <row r="150" spans="1:12" s="29" customFormat="1" ht="18.75" customHeight="1">
      <c r="A150" s="398" t="s">
        <v>150</v>
      </c>
      <c r="B150" s="398"/>
      <c r="C150" s="398"/>
      <c r="D150" s="398"/>
      <c r="E150" s="398"/>
      <c r="F150" s="398"/>
      <c r="G150" s="398"/>
      <c r="H150" s="43"/>
      <c r="I150" s="43"/>
      <c r="J150" s="43"/>
      <c r="K150" s="43"/>
      <c r="L150" s="43"/>
    </row>
    <row r="151" spans="1:2" s="29" customFormat="1" ht="0.75" customHeight="1">
      <c r="A151" s="32"/>
      <c r="B151" s="32"/>
    </row>
    <row r="152" spans="1:12" s="29" customFormat="1" ht="15.75" customHeight="1">
      <c r="A152" s="356" t="s">
        <v>117</v>
      </c>
      <c r="B152" s="356"/>
      <c r="C152" s="356"/>
      <c r="D152" s="356"/>
      <c r="E152" s="356"/>
      <c r="F152" s="356"/>
      <c r="G152" s="356"/>
      <c r="H152" s="356"/>
      <c r="I152" s="356"/>
      <c r="J152" s="356"/>
      <c r="K152" s="356"/>
      <c r="L152" s="356"/>
    </row>
    <row r="153" spans="1:12" s="29" customFormat="1" ht="27.75" customHeight="1">
      <c r="A153" s="399" t="s">
        <v>273</v>
      </c>
      <c r="B153" s="399"/>
      <c r="C153" s="399"/>
      <c r="D153" s="399"/>
      <c r="E153" s="399"/>
      <c r="F153" s="399"/>
      <c r="G153" s="399"/>
      <c r="H153" s="73"/>
      <c r="I153" s="73"/>
      <c r="J153" s="73"/>
      <c r="K153" s="73"/>
      <c r="L153" s="73"/>
    </row>
    <row r="154" spans="1:12" s="29" customFormat="1" ht="15" customHeight="1">
      <c r="A154" s="356" t="s">
        <v>118</v>
      </c>
      <c r="B154" s="356"/>
      <c r="C154" s="356"/>
      <c r="D154" s="356"/>
      <c r="E154" s="356"/>
      <c r="F154" s="356"/>
      <c r="G154" s="356"/>
      <c r="H154" s="356"/>
      <c r="I154" s="356"/>
      <c r="J154" s="356"/>
      <c r="K154" s="356"/>
      <c r="L154" s="356"/>
    </row>
    <row r="155" spans="1:12" s="29" customFormat="1" ht="13.5" customHeight="1">
      <c r="A155" s="335" t="s">
        <v>151</v>
      </c>
      <c r="B155" s="335"/>
      <c r="C155" s="335"/>
      <c r="D155" s="335"/>
      <c r="E155" s="335"/>
      <c r="F155" s="335"/>
      <c r="G155" s="335"/>
      <c r="H155" s="43"/>
      <c r="I155" s="43"/>
      <c r="J155" s="43"/>
      <c r="K155" s="43"/>
      <c r="L155" s="43"/>
    </row>
    <row r="156" spans="1:12" s="29" customFormat="1" ht="15.75" customHeight="1">
      <c r="A156" s="398" t="s">
        <v>152</v>
      </c>
      <c r="B156" s="398"/>
      <c r="C156" s="398"/>
      <c r="D156" s="398"/>
      <c r="E156" s="398"/>
      <c r="F156" s="398"/>
      <c r="G156" s="398"/>
      <c r="H156" s="74"/>
      <c r="I156" s="74"/>
      <c r="J156" s="74"/>
      <c r="K156" s="74"/>
      <c r="L156" s="74"/>
    </row>
    <row r="157" spans="1:12" s="29" customFormat="1" ht="18" customHeight="1">
      <c r="A157" s="335" t="s">
        <v>153</v>
      </c>
      <c r="B157" s="335"/>
      <c r="C157" s="335"/>
      <c r="D157" s="335"/>
      <c r="E157" s="335"/>
      <c r="F157" s="335"/>
      <c r="G157" s="335"/>
      <c r="H157" s="335"/>
      <c r="I157" s="335"/>
      <c r="J157" s="335"/>
      <c r="K157" s="335"/>
      <c r="L157" s="335"/>
    </row>
    <row r="158" spans="1:12" s="29" customFormat="1" ht="15.75" customHeight="1">
      <c r="A158" s="398" t="s">
        <v>188</v>
      </c>
      <c r="B158" s="398"/>
      <c r="C158" s="398"/>
      <c r="D158" s="398"/>
      <c r="E158" s="398"/>
      <c r="F158" s="398"/>
      <c r="G158" s="398"/>
      <c r="H158" s="74"/>
      <c r="I158" s="74"/>
      <c r="J158" s="74"/>
      <c r="K158" s="74"/>
      <c r="L158" s="74"/>
    </row>
    <row r="159" spans="1:12" s="29" customFormat="1" ht="21" customHeight="1">
      <c r="A159" s="335" t="s">
        <v>155</v>
      </c>
      <c r="B159" s="335"/>
      <c r="C159" s="335"/>
      <c r="D159" s="335"/>
      <c r="E159" s="335"/>
      <c r="F159" s="335"/>
      <c r="G159" s="335"/>
      <c r="H159" s="335"/>
      <c r="I159" s="335"/>
      <c r="J159" s="335"/>
      <c r="K159" s="335"/>
      <c r="L159" s="335"/>
    </row>
    <row r="160" spans="1:12" s="29" customFormat="1" ht="16.5" customHeight="1">
      <c r="A160" s="398" t="s">
        <v>157</v>
      </c>
      <c r="B160" s="398"/>
      <c r="C160" s="398"/>
      <c r="D160" s="398"/>
      <c r="E160" s="398"/>
      <c r="F160" s="398"/>
      <c r="G160" s="398"/>
      <c r="H160" s="43"/>
      <c r="I160" s="43"/>
      <c r="J160" s="43"/>
      <c r="K160" s="43"/>
      <c r="L160" s="43"/>
    </row>
    <row r="161" spans="1:12" s="29" customFormat="1" ht="17.25" customHeight="1">
      <c r="A161" s="335" t="s">
        <v>156</v>
      </c>
      <c r="B161" s="335"/>
      <c r="C161" s="335"/>
      <c r="D161" s="335"/>
      <c r="E161" s="335"/>
      <c r="F161" s="335"/>
      <c r="G161" s="335"/>
      <c r="H161" s="335"/>
      <c r="I161" s="335"/>
      <c r="J161" s="335"/>
      <c r="K161" s="335"/>
      <c r="L161" s="335"/>
    </row>
    <row r="162" spans="1:12" s="29" customFormat="1" ht="18" customHeight="1">
      <c r="A162" s="400" t="s">
        <v>158</v>
      </c>
      <c r="B162" s="400"/>
      <c r="C162" s="400"/>
      <c r="D162" s="400"/>
      <c r="E162" s="400"/>
      <c r="F162" s="400"/>
      <c r="G162" s="400"/>
      <c r="H162" s="75"/>
      <c r="I162" s="75"/>
      <c r="J162" s="75"/>
      <c r="K162" s="75"/>
      <c r="L162" s="75"/>
    </row>
    <row r="163" spans="1:12" s="29" customFormat="1" ht="11.25" customHeight="1" hidden="1">
      <c r="A163" s="76"/>
      <c r="B163" s="76"/>
      <c r="C163" s="76"/>
      <c r="D163" s="76"/>
      <c r="E163" s="76"/>
      <c r="F163" s="76"/>
      <c r="G163" s="76"/>
      <c r="H163" s="75"/>
      <c r="I163" s="75"/>
      <c r="J163" s="75"/>
      <c r="K163" s="75"/>
      <c r="L163" s="75"/>
    </row>
    <row r="164" spans="1:12" s="29" customFormat="1" ht="27" customHeight="1">
      <c r="A164" s="401" t="s">
        <v>159</v>
      </c>
      <c r="B164" s="401"/>
      <c r="C164" s="401"/>
      <c r="D164" s="77"/>
      <c r="E164" s="77"/>
      <c r="F164" s="402"/>
      <c r="G164" s="402"/>
      <c r="H164" s="75"/>
      <c r="I164" s="75"/>
      <c r="J164" s="75"/>
      <c r="K164" s="75"/>
      <c r="L164" s="75"/>
    </row>
    <row r="165" spans="1:12" s="29" customFormat="1" ht="12.75" customHeight="1">
      <c r="A165" s="42"/>
      <c r="B165" s="42"/>
      <c r="C165" s="75"/>
      <c r="D165" s="75"/>
      <c r="E165" s="75"/>
      <c r="F165" s="403" t="s">
        <v>119</v>
      </c>
      <c r="G165" s="403"/>
      <c r="H165" s="75"/>
      <c r="I165" s="75"/>
      <c r="J165" s="75"/>
      <c r="K165" s="75"/>
      <c r="L165" s="75"/>
    </row>
    <row r="166" spans="1:12" ht="12.75">
      <c r="A166" s="75"/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5"/>
    </row>
    <row r="167" spans="1:12" ht="15.75">
      <c r="A167" s="409"/>
      <c r="B167" s="409"/>
      <c r="C167" s="409"/>
      <c r="D167" s="409"/>
      <c r="E167" s="409"/>
      <c r="F167" s="409"/>
      <c r="G167" s="409"/>
      <c r="H167" s="409"/>
      <c r="I167" s="409"/>
      <c r="J167" s="409"/>
      <c r="K167" s="409"/>
      <c r="L167" s="409"/>
    </row>
    <row r="168" spans="1:12" ht="15.75">
      <c r="A168" s="409"/>
      <c r="B168" s="409"/>
      <c r="C168" s="409"/>
      <c r="D168" s="409"/>
      <c r="E168" s="409"/>
      <c r="F168" s="409"/>
      <c r="G168" s="409"/>
      <c r="H168" s="409"/>
      <c r="I168" s="409"/>
      <c r="J168" s="409"/>
      <c r="K168" s="409"/>
      <c r="L168" s="409"/>
    </row>
    <row r="170" spans="1:12" ht="15.75">
      <c r="A170" s="409"/>
      <c r="B170" s="409"/>
      <c r="C170" s="409"/>
      <c r="D170" s="409"/>
      <c r="E170" s="409"/>
      <c r="F170" s="409"/>
      <c r="G170" s="409"/>
      <c r="H170" s="409"/>
      <c r="I170" s="409"/>
      <c r="J170" s="409"/>
      <c r="K170" s="409"/>
      <c r="L170" s="409"/>
    </row>
    <row r="172" spans="1:2" ht="15.75">
      <c r="A172" s="22"/>
      <c r="B172" s="22"/>
    </row>
  </sheetData>
  <sheetProtection/>
  <mergeCells count="152">
    <mergeCell ref="C78:L78"/>
    <mergeCell ref="D31:E31"/>
    <mergeCell ref="A168:L168"/>
    <mergeCell ref="A170:L170"/>
    <mergeCell ref="D16:M16"/>
    <mergeCell ref="A167:L167"/>
    <mergeCell ref="A159:L159"/>
    <mergeCell ref="A160:G160"/>
    <mergeCell ref="I136:I137"/>
    <mergeCell ref="A149:L149"/>
    <mergeCell ref="D15:M15"/>
    <mergeCell ref="A161:L161"/>
    <mergeCell ref="A162:G162"/>
    <mergeCell ref="A164:C164"/>
    <mergeCell ref="F164:G164"/>
    <mergeCell ref="F165:G165"/>
    <mergeCell ref="A155:G155"/>
    <mergeCell ref="A156:G156"/>
    <mergeCell ref="A157:L157"/>
    <mergeCell ref="A158:G158"/>
    <mergeCell ref="A150:G150"/>
    <mergeCell ref="A152:L152"/>
    <mergeCell ref="A153:G153"/>
    <mergeCell ref="A154:L154"/>
    <mergeCell ref="A136:A137"/>
    <mergeCell ref="D136:D137"/>
    <mergeCell ref="E136:E137"/>
    <mergeCell ref="F136:F137"/>
    <mergeCell ref="G136:G137"/>
    <mergeCell ref="H136:H137"/>
    <mergeCell ref="A126:L126"/>
    <mergeCell ref="A130:A131"/>
    <mergeCell ref="D130:D131"/>
    <mergeCell ref="E130:E131"/>
    <mergeCell ref="F130:F131"/>
    <mergeCell ref="G130:G131"/>
    <mergeCell ref="H130:H131"/>
    <mergeCell ref="I130:I131"/>
    <mergeCell ref="A122:L122"/>
    <mergeCell ref="A96:L96"/>
    <mergeCell ref="C109:L109"/>
    <mergeCell ref="C117:L117"/>
    <mergeCell ref="A87:L87"/>
    <mergeCell ref="A88:L88"/>
    <mergeCell ref="A90:L90"/>
    <mergeCell ref="A92:A94"/>
    <mergeCell ref="C92:C94"/>
    <mergeCell ref="D92:F93"/>
    <mergeCell ref="G92:I93"/>
    <mergeCell ref="J92:L92"/>
    <mergeCell ref="J93:L93"/>
    <mergeCell ref="A83:L83"/>
    <mergeCell ref="C79:L79"/>
    <mergeCell ref="C59:L59"/>
    <mergeCell ref="C66:L66"/>
    <mergeCell ref="C70:L70"/>
    <mergeCell ref="C71:L71"/>
    <mergeCell ref="C65:L65"/>
    <mergeCell ref="A53:M53"/>
    <mergeCell ref="A55:L55"/>
    <mergeCell ref="A57:A58"/>
    <mergeCell ref="C57:C58"/>
    <mergeCell ref="D57:F57"/>
    <mergeCell ref="G57:I57"/>
    <mergeCell ref="J57:L57"/>
    <mergeCell ref="C50:E50"/>
    <mergeCell ref="F50:H50"/>
    <mergeCell ref="I50:K50"/>
    <mergeCell ref="L50:M50"/>
    <mergeCell ref="C51:E51"/>
    <mergeCell ref="F51:H51"/>
    <mergeCell ref="I51:K51"/>
    <mergeCell ref="L51:M51"/>
    <mergeCell ref="C48:E48"/>
    <mergeCell ref="F48:H48"/>
    <mergeCell ref="I48:K48"/>
    <mergeCell ref="L48:M48"/>
    <mergeCell ref="C49:E49"/>
    <mergeCell ref="F49:H49"/>
    <mergeCell ref="I49:K49"/>
    <mergeCell ref="L49:M49"/>
    <mergeCell ref="C46:E46"/>
    <mergeCell ref="F46:H46"/>
    <mergeCell ref="I46:K46"/>
    <mergeCell ref="L46:M46"/>
    <mergeCell ref="C47:E47"/>
    <mergeCell ref="F47:H47"/>
    <mergeCell ref="I47:K47"/>
    <mergeCell ref="L47:M47"/>
    <mergeCell ref="C44:E44"/>
    <mergeCell ref="F44:H44"/>
    <mergeCell ref="I44:K44"/>
    <mergeCell ref="L44:M44"/>
    <mergeCell ref="C45:E45"/>
    <mergeCell ref="F45:H45"/>
    <mergeCell ref="I45:K45"/>
    <mergeCell ref="L45:M45"/>
    <mergeCell ref="C42:E42"/>
    <mergeCell ref="F42:H42"/>
    <mergeCell ref="I42:K42"/>
    <mergeCell ref="L42:M42"/>
    <mergeCell ref="C43:E43"/>
    <mergeCell ref="F43:H43"/>
    <mergeCell ref="I43:K43"/>
    <mergeCell ref="L43:M43"/>
    <mergeCell ref="C40:E40"/>
    <mergeCell ref="F40:H40"/>
    <mergeCell ref="I40:K40"/>
    <mergeCell ref="L40:M40"/>
    <mergeCell ref="C41:E41"/>
    <mergeCell ref="F41:H41"/>
    <mergeCell ref="I41:K41"/>
    <mergeCell ref="L41:M41"/>
    <mergeCell ref="C38:E38"/>
    <mergeCell ref="F38:H38"/>
    <mergeCell ref="I38:K38"/>
    <mergeCell ref="L38:M38"/>
    <mergeCell ref="C39:E39"/>
    <mergeCell ref="F39:H39"/>
    <mergeCell ref="I39:K39"/>
    <mergeCell ref="L39:M39"/>
    <mergeCell ref="A33:M33"/>
    <mergeCell ref="A35:M35"/>
    <mergeCell ref="C37:E37"/>
    <mergeCell ref="F37:H37"/>
    <mergeCell ref="I37:K37"/>
    <mergeCell ref="L37:M37"/>
    <mergeCell ref="A28:M28"/>
    <mergeCell ref="D29:E29"/>
    <mergeCell ref="D30:E30"/>
    <mergeCell ref="A18:L18"/>
    <mergeCell ref="A19:L19"/>
    <mergeCell ref="A21:L21"/>
    <mergeCell ref="A23:M23"/>
    <mergeCell ref="A25:A26"/>
    <mergeCell ref="C25:C26"/>
    <mergeCell ref="A9:M9"/>
    <mergeCell ref="A10:M10"/>
    <mergeCell ref="A11:M11"/>
    <mergeCell ref="A12:M12"/>
    <mergeCell ref="A13:M13"/>
    <mergeCell ref="D27:E27"/>
    <mergeCell ref="D26:E26"/>
    <mergeCell ref="D25:G25"/>
    <mergeCell ref="H25:J25"/>
    <mergeCell ref="K25:M25"/>
    <mergeCell ref="J1:M1"/>
    <mergeCell ref="J2:M2"/>
    <mergeCell ref="J3:M3"/>
    <mergeCell ref="A5:M5"/>
    <mergeCell ref="A6:M6"/>
    <mergeCell ref="A8:M8"/>
  </mergeCells>
  <printOptions/>
  <pageMargins left="0.31496062992125984" right="0.1968503937007874" top="0.35433070866141736" bottom="0.2362204724409449" header="0.5118110236220472" footer="0.5118110236220472"/>
  <pageSetup fitToHeight="5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6"/>
  <sheetViews>
    <sheetView zoomScaleSheetLayoutView="82" zoomScalePageLayoutView="0" workbookViewId="0" topLeftCell="A213">
      <selection activeCell="A1" sqref="A1:L253"/>
    </sheetView>
  </sheetViews>
  <sheetFormatPr defaultColWidth="9.00390625" defaultRowHeight="12.75"/>
  <cols>
    <col min="1" max="1" width="7.75390625" style="0" customWidth="1"/>
    <col min="2" max="2" width="61.00390625" style="0" customWidth="1"/>
    <col min="3" max="3" width="9.75390625" style="0" customWidth="1"/>
    <col min="4" max="4" width="10.625" style="0" customWidth="1"/>
    <col min="5" max="5" width="12.375" style="0" customWidth="1"/>
    <col min="6" max="6" width="9.625" style="0" customWidth="1"/>
    <col min="7" max="7" width="10.375" style="0" customWidth="1"/>
    <col min="8" max="8" width="10.25390625" style="0" customWidth="1"/>
    <col min="9" max="9" width="9.125" style="212" customWidth="1"/>
    <col min="10" max="10" width="10.375" style="212" customWidth="1"/>
    <col min="11" max="11" width="9.125" style="212" customWidth="1"/>
  </cols>
  <sheetData>
    <row r="1" spans="2:12" ht="15" customHeight="1">
      <c r="B1" s="43"/>
      <c r="C1" s="43"/>
      <c r="D1" s="43"/>
      <c r="E1" s="43"/>
      <c r="F1" s="43"/>
      <c r="G1" s="43"/>
      <c r="H1" s="43"/>
      <c r="I1" s="334" t="s">
        <v>34</v>
      </c>
      <c r="J1" s="334"/>
      <c r="K1" s="334"/>
      <c r="L1" s="334"/>
    </row>
    <row r="2" spans="2:12" ht="15" customHeight="1">
      <c r="B2" s="43"/>
      <c r="C2" s="43"/>
      <c r="D2" s="43"/>
      <c r="E2" s="43"/>
      <c r="F2" s="43"/>
      <c r="G2" s="43"/>
      <c r="H2" s="43"/>
      <c r="I2" s="335" t="s">
        <v>132</v>
      </c>
      <c r="J2" s="335"/>
      <c r="K2" s="335"/>
      <c r="L2" s="335"/>
    </row>
    <row r="3" spans="1:12" ht="15" customHeight="1">
      <c r="A3" s="33"/>
      <c r="B3" s="33"/>
      <c r="C3" s="33"/>
      <c r="D3" s="33"/>
      <c r="E3" s="33"/>
      <c r="F3" s="33"/>
      <c r="G3" s="33"/>
      <c r="H3" s="33"/>
      <c r="I3" s="335" t="s">
        <v>133</v>
      </c>
      <c r="J3" s="335"/>
      <c r="K3" s="335"/>
      <c r="L3" s="335"/>
    </row>
    <row r="5" spans="1:12" ht="17.25">
      <c r="A5" s="336" t="s">
        <v>35</v>
      </c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</row>
    <row r="6" spans="1:12" ht="17.25">
      <c r="A6" s="336" t="s">
        <v>223</v>
      </c>
      <c r="B6" s="336"/>
      <c r="C6" s="336"/>
      <c r="D6" s="336"/>
      <c r="E6" s="336"/>
      <c r="F6" s="336"/>
      <c r="G6" s="336"/>
      <c r="H6" s="336"/>
      <c r="I6" s="336"/>
      <c r="J6" s="336"/>
      <c r="K6" s="336"/>
      <c r="L6" s="336"/>
    </row>
    <row r="7" ht="12.75">
      <c r="A7" s="16"/>
    </row>
    <row r="8" spans="1:12" ht="12.75">
      <c r="A8" s="337"/>
      <c r="B8" s="337"/>
      <c r="C8" s="337"/>
      <c r="D8" s="337"/>
      <c r="E8" s="337"/>
      <c r="F8" s="337"/>
      <c r="G8" s="337"/>
      <c r="H8" s="337"/>
      <c r="I8" s="337"/>
      <c r="J8" s="337"/>
      <c r="K8" s="337"/>
      <c r="L8" s="337"/>
    </row>
    <row r="9" spans="1:12" ht="21.75" customHeight="1">
      <c r="A9" s="338" t="s">
        <v>122</v>
      </c>
      <c r="B9" s="338"/>
      <c r="C9" s="338"/>
      <c r="D9" s="338"/>
      <c r="E9" s="338"/>
      <c r="F9" s="338"/>
      <c r="G9" s="338"/>
      <c r="H9" s="338"/>
      <c r="I9" s="338"/>
      <c r="J9" s="338"/>
      <c r="K9" s="338"/>
      <c r="L9" s="338"/>
    </row>
    <row r="10" spans="1:12" ht="15" customHeight="1">
      <c r="A10" s="339" t="s">
        <v>173</v>
      </c>
      <c r="B10" s="339"/>
      <c r="C10" s="339"/>
      <c r="D10" s="339"/>
      <c r="E10" s="339"/>
      <c r="F10" s="339"/>
      <c r="G10" s="339"/>
      <c r="H10" s="339"/>
      <c r="I10" s="339"/>
      <c r="J10" s="339"/>
      <c r="K10" s="339"/>
      <c r="L10" s="339"/>
    </row>
    <row r="11" spans="1:12" ht="12.75">
      <c r="A11" s="340"/>
      <c r="B11" s="340"/>
      <c r="C11" s="340"/>
      <c r="D11" s="340"/>
      <c r="E11" s="340"/>
      <c r="F11" s="340"/>
      <c r="G11" s="340"/>
      <c r="H11" s="340"/>
      <c r="I11" s="340"/>
      <c r="J11" s="340"/>
      <c r="K11" s="340"/>
      <c r="L11" s="340"/>
    </row>
    <row r="12" spans="1:12" ht="15" customHeight="1">
      <c r="A12" s="341" t="s">
        <v>123</v>
      </c>
      <c r="B12" s="341"/>
      <c r="C12" s="341"/>
      <c r="D12" s="341"/>
      <c r="E12" s="341"/>
      <c r="F12" s="341"/>
      <c r="G12" s="341"/>
      <c r="H12" s="341"/>
      <c r="I12" s="341"/>
      <c r="J12" s="341"/>
      <c r="K12" s="341"/>
      <c r="L12" s="341"/>
    </row>
    <row r="13" spans="1:12" ht="16.5" customHeight="1">
      <c r="A13" s="339" t="s">
        <v>172</v>
      </c>
      <c r="B13" s="339"/>
      <c r="C13" s="339"/>
      <c r="D13" s="339"/>
      <c r="E13" s="339"/>
      <c r="F13" s="339"/>
      <c r="G13" s="339"/>
      <c r="H13" s="339"/>
      <c r="I13" s="339"/>
      <c r="J13" s="339"/>
      <c r="K13" s="339"/>
      <c r="L13" s="339"/>
    </row>
    <row r="14" spans="1:12" ht="12.75">
      <c r="A14" s="26"/>
      <c r="B14" s="27"/>
      <c r="C14" s="27"/>
      <c r="D14" s="27"/>
      <c r="E14" s="27"/>
      <c r="F14" s="27"/>
      <c r="G14" s="27"/>
      <c r="H14" s="27"/>
      <c r="L14" s="27"/>
    </row>
    <row r="15" spans="1:12" s="320" customFormat="1" ht="33.75" customHeight="1">
      <c r="A15" s="519" t="s">
        <v>124</v>
      </c>
      <c r="B15" s="519"/>
      <c r="C15" s="519"/>
      <c r="D15" s="519"/>
      <c r="E15" s="519"/>
      <c r="F15" s="519"/>
      <c r="G15" s="519"/>
      <c r="H15" s="519"/>
      <c r="I15" s="519"/>
      <c r="J15" s="519"/>
      <c r="K15" s="519"/>
      <c r="L15" s="519"/>
    </row>
    <row r="16" spans="1:12" ht="13.5" customHeight="1">
      <c r="A16" s="339" t="s">
        <v>171</v>
      </c>
      <c r="B16" s="339"/>
      <c r="C16" s="339"/>
      <c r="D16" s="339"/>
      <c r="E16" s="339"/>
      <c r="F16" s="339"/>
      <c r="G16" s="339"/>
      <c r="H16" s="339"/>
      <c r="I16" s="339"/>
      <c r="J16" s="339"/>
      <c r="K16" s="339"/>
      <c r="L16" s="339"/>
    </row>
    <row r="17" ht="12.75">
      <c r="A17" s="17"/>
    </row>
    <row r="18" spans="1:11" ht="30" customHeight="1">
      <c r="A18" s="353" t="s">
        <v>36</v>
      </c>
      <c r="B18" s="353"/>
      <c r="C18" s="353"/>
      <c r="D18" s="353"/>
      <c r="E18" s="353"/>
      <c r="F18" s="353"/>
      <c r="G18" s="353"/>
      <c r="H18" s="353"/>
      <c r="I18" s="353"/>
      <c r="J18" s="353"/>
      <c r="K18" s="353"/>
    </row>
    <row r="19" spans="1:11" ht="29.25" customHeight="1">
      <c r="A19" s="341" t="s">
        <v>125</v>
      </c>
      <c r="B19" s="341"/>
      <c r="C19" s="341"/>
      <c r="D19" s="341"/>
      <c r="E19" s="341"/>
      <c r="F19" s="341"/>
      <c r="G19" s="341"/>
      <c r="H19" s="341"/>
      <c r="I19" s="341"/>
      <c r="J19" s="341"/>
      <c r="K19" s="341"/>
    </row>
    <row r="20" ht="12.75">
      <c r="A20" s="17"/>
    </row>
    <row r="21" spans="1:11" ht="19.5" customHeight="1">
      <c r="A21" s="353" t="s">
        <v>37</v>
      </c>
      <c r="B21" s="353"/>
      <c r="C21" s="353"/>
      <c r="D21" s="353"/>
      <c r="E21" s="353"/>
      <c r="F21" s="353"/>
      <c r="G21" s="353"/>
      <c r="H21" s="353"/>
      <c r="I21" s="353"/>
      <c r="J21" s="353"/>
      <c r="K21" s="353"/>
    </row>
    <row r="22" ht="12.75">
      <c r="A22" s="17"/>
    </row>
    <row r="23" spans="1:12" ht="18" customHeight="1">
      <c r="A23" s="353" t="s">
        <v>38</v>
      </c>
      <c r="B23" s="353"/>
      <c r="C23" s="353"/>
      <c r="D23" s="353"/>
      <c r="E23" s="353"/>
      <c r="F23" s="353"/>
      <c r="G23" s="353"/>
      <c r="H23" s="353"/>
      <c r="I23" s="353"/>
      <c r="J23" s="353"/>
      <c r="K23" s="353"/>
      <c r="L23" s="353"/>
    </row>
    <row r="24" ht="15.75">
      <c r="A24" s="18"/>
    </row>
    <row r="25" spans="1:12" ht="15.75" customHeight="1">
      <c r="A25" s="354" t="s">
        <v>39</v>
      </c>
      <c r="B25" s="354" t="s">
        <v>40</v>
      </c>
      <c r="C25" s="344" t="s">
        <v>41</v>
      </c>
      <c r="D25" s="345"/>
      <c r="E25" s="345"/>
      <c r="F25" s="343"/>
      <c r="G25" s="344" t="s">
        <v>42</v>
      </c>
      <c r="H25" s="345"/>
      <c r="I25" s="343"/>
      <c r="J25" s="344" t="s">
        <v>43</v>
      </c>
      <c r="K25" s="345"/>
      <c r="L25" s="343"/>
    </row>
    <row r="26" spans="1:12" ht="24">
      <c r="A26" s="355"/>
      <c r="B26" s="355"/>
      <c r="C26" s="344" t="s">
        <v>44</v>
      </c>
      <c r="D26" s="343"/>
      <c r="E26" s="20" t="s">
        <v>45</v>
      </c>
      <c r="F26" s="20" t="s">
        <v>46</v>
      </c>
      <c r="G26" s="20" t="s">
        <v>44</v>
      </c>
      <c r="H26" s="20" t="s">
        <v>45</v>
      </c>
      <c r="I26" s="235" t="s">
        <v>46</v>
      </c>
      <c r="J26" s="235" t="s">
        <v>44</v>
      </c>
      <c r="K26" s="235" t="s">
        <v>45</v>
      </c>
      <c r="L26" s="20" t="s">
        <v>46</v>
      </c>
    </row>
    <row r="27" spans="1:12" s="29" customFormat="1" ht="22.5" customHeight="1">
      <c r="A27" s="20" t="s">
        <v>47</v>
      </c>
      <c r="B27" s="28" t="s">
        <v>48</v>
      </c>
      <c r="C27" s="342">
        <f>C30+C32+C34+C36+O32+C38+C39</f>
        <v>97178</v>
      </c>
      <c r="D27" s="343"/>
      <c r="E27" s="46">
        <f>E30+E32+E34+E36+E38+E39</f>
        <v>70</v>
      </c>
      <c r="F27" s="46">
        <f>C27+E27</f>
        <v>97248</v>
      </c>
      <c r="G27" s="234">
        <f>G30+G32+G36+G39+G34+G38</f>
        <v>96717.90000000001</v>
      </c>
      <c r="H27" s="234">
        <f>H30+H32+H36+H39+H34+H38</f>
        <v>70</v>
      </c>
      <c r="I27" s="234">
        <f>G27+H27</f>
        <v>96787.90000000001</v>
      </c>
      <c r="J27" s="234">
        <f>G27-C27</f>
        <v>-460.09999999999127</v>
      </c>
      <c r="K27" s="271">
        <f>H27-E27</f>
        <v>0</v>
      </c>
      <c r="L27" s="234">
        <f>J27</f>
        <v>-460.09999999999127</v>
      </c>
    </row>
    <row r="28" spans="1:12" s="153" customFormat="1" ht="21.75" customHeight="1">
      <c r="A28" s="386" t="s">
        <v>241</v>
      </c>
      <c r="B28" s="387"/>
      <c r="C28" s="387"/>
      <c r="D28" s="387"/>
      <c r="E28" s="387"/>
      <c r="F28" s="387"/>
      <c r="G28" s="387"/>
      <c r="H28" s="387"/>
      <c r="I28" s="387"/>
      <c r="J28" s="387"/>
      <c r="K28" s="387"/>
      <c r="L28" s="388"/>
    </row>
    <row r="29" spans="1:12" s="29" customFormat="1" ht="15.75" customHeight="1">
      <c r="A29" s="28" t="s">
        <v>49</v>
      </c>
      <c r="B29" s="30" t="s">
        <v>50</v>
      </c>
      <c r="C29" s="344" t="s">
        <v>49</v>
      </c>
      <c r="D29" s="343"/>
      <c r="E29" s="20" t="s">
        <v>49</v>
      </c>
      <c r="F29" s="20" t="s">
        <v>49</v>
      </c>
      <c r="G29" s="20" t="s">
        <v>49</v>
      </c>
      <c r="H29" s="20" t="s">
        <v>49</v>
      </c>
      <c r="I29" s="213" t="s">
        <v>49</v>
      </c>
      <c r="J29" s="213" t="s">
        <v>49</v>
      </c>
      <c r="K29" s="213" t="s">
        <v>49</v>
      </c>
      <c r="L29" s="20" t="s">
        <v>49</v>
      </c>
    </row>
    <row r="30" spans="1:12" s="29" customFormat="1" ht="64.5" customHeight="1">
      <c r="A30" s="235" t="s">
        <v>51</v>
      </c>
      <c r="B30" s="236" t="s">
        <v>131</v>
      </c>
      <c r="C30" s="506">
        <v>1033.9</v>
      </c>
      <c r="D30" s="507"/>
      <c r="E30" s="224">
        <v>70</v>
      </c>
      <c r="F30" s="233">
        <f>C30+E30</f>
        <v>1103.9</v>
      </c>
      <c r="G30" s="233">
        <v>859.5</v>
      </c>
      <c r="H30" s="224">
        <v>70</v>
      </c>
      <c r="I30" s="233">
        <f>G30+H30</f>
        <v>929.5</v>
      </c>
      <c r="J30" s="233">
        <f>G30-C30</f>
        <v>-174.4000000000001</v>
      </c>
      <c r="K30" s="233">
        <f>H30-E30</f>
        <v>0</v>
      </c>
      <c r="L30" s="233">
        <f>J30</f>
        <v>-174.4000000000001</v>
      </c>
    </row>
    <row r="31" spans="1:12" s="153" customFormat="1" ht="29.25" customHeight="1">
      <c r="A31" s="439" t="s">
        <v>241</v>
      </c>
      <c r="B31" s="440"/>
      <c r="C31" s="440"/>
      <c r="D31" s="440"/>
      <c r="E31" s="440"/>
      <c r="F31" s="440"/>
      <c r="G31" s="440"/>
      <c r="H31" s="440"/>
      <c r="I31" s="440"/>
      <c r="J31" s="440"/>
      <c r="K31" s="440"/>
      <c r="L31" s="441"/>
    </row>
    <row r="32" spans="1:12" s="29" customFormat="1" ht="30" customHeight="1">
      <c r="A32" s="235" t="s">
        <v>53</v>
      </c>
      <c r="B32" s="237" t="s">
        <v>134</v>
      </c>
      <c r="C32" s="506">
        <v>775.9</v>
      </c>
      <c r="D32" s="507"/>
      <c r="E32" s="233">
        <v>0</v>
      </c>
      <c r="F32" s="233">
        <f>C32</f>
        <v>775.9</v>
      </c>
      <c r="G32" s="233">
        <v>574.1</v>
      </c>
      <c r="H32" s="233">
        <v>0</v>
      </c>
      <c r="I32" s="233">
        <f>G32</f>
        <v>574.1</v>
      </c>
      <c r="J32" s="233">
        <f>G32-C32</f>
        <v>-201.79999999999995</v>
      </c>
      <c r="K32" s="233">
        <v>0</v>
      </c>
      <c r="L32" s="233">
        <f>J32</f>
        <v>-201.79999999999995</v>
      </c>
    </row>
    <row r="33" spans="1:12" s="29" customFormat="1" ht="18.75" customHeight="1">
      <c r="A33" s="460" t="s">
        <v>241</v>
      </c>
      <c r="B33" s="461"/>
      <c r="C33" s="461"/>
      <c r="D33" s="461"/>
      <c r="E33" s="461"/>
      <c r="F33" s="461"/>
      <c r="G33" s="461"/>
      <c r="H33" s="461"/>
      <c r="I33" s="461"/>
      <c r="J33" s="461"/>
      <c r="K33" s="461"/>
      <c r="L33" s="462"/>
    </row>
    <row r="34" spans="1:12" s="29" customFormat="1" ht="15.75" customHeight="1">
      <c r="A34" s="238" t="s">
        <v>54</v>
      </c>
      <c r="B34" s="239" t="s">
        <v>163</v>
      </c>
      <c r="C34" s="466">
        <v>93697.7</v>
      </c>
      <c r="D34" s="467"/>
      <c r="E34" s="272">
        <v>0</v>
      </c>
      <c r="F34" s="226">
        <f>C34</f>
        <v>93697.7</v>
      </c>
      <c r="G34" s="226">
        <v>93694.8</v>
      </c>
      <c r="H34" s="272">
        <v>0</v>
      </c>
      <c r="I34" s="226">
        <f>G34</f>
        <v>93694.8</v>
      </c>
      <c r="J34" s="226">
        <f>I34-C34</f>
        <v>-2.8999999999941792</v>
      </c>
      <c r="K34" s="272">
        <v>0</v>
      </c>
      <c r="L34" s="226">
        <f>J34</f>
        <v>-2.8999999999941792</v>
      </c>
    </row>
    <row r="35" spans="1:12" s="29" customFormat="1" ht="15.75" customHeight="1">
      <c r="A35" s="411" t="s">
        <v>234</v>
      </c>
      <c r="B35" s="412"/>
      <c r="C35" s="412"/>
      <c r="D35" s="412"/>
      <c r="E35" s="412"/>
      <c r="F35" s="412"/>
      <c r="G35" s="412"/>
      <c r="H35" s="412"/>
      <c r="I35" s="412"/>
      <c r="J35" s="412"/>
      <c r="K35" s="412"/>
      <c r="L35" s="413"/>
    </row>
    <row r="36" spans="1:12" s="29" customFormat="1" ht="23.25" customHeight="1">
      <c r="A36" s="240" t="s">
        <v>178</v>
      </c>
      <c r="B36" s="241" t="s">
        <v>220</v>
      </c>
      <c r="C36" s="517">
        <v>1615</v>
      </c>
      <c r="D36" s="518"/>
      <c r="E36" s="273">
        <v>0</v>
      </c>
      <c r="F36" s="263">
        <f>C36</f>
        <v>1615</v>
      </c>
      <c r="G36" s="227">
        <v>1558.9</v>
      </c>
      <c r="H36" s="273">
        <v>0</v>
      </c>
      <c r="I36" s="263">
        <f>G36</f>
        <v>1558.9</v>
      </c>
      <c r="J36" s="227">
        <f>G36-C36</f>
        <v>-56.09999999999991</v>
      </c>
      <c r="K36" s="273">
        <v>0</v>
      </c>
      <c r="L36" s="227">
        <f>I36-F36</f>
        <v>-56.09999999999991</v>
      </c>
    </row>
    <row r="37" spans="1:12" s="153" customFormat="1" ht="17.25" customHeight="1">
      <c r="A37" s="468" t="s">
        <v>242</v>
      </c>
      <c r="B37" s="469"/>
      <c r="C37" s="469"/>
      <c r="D37" s="469"/>
      <c r="E37" s="469"/>
      <c r="F37" s="469"/>
      <c r="G37" s="469"/>
      <c r="H37" s="469"/>
      <c r="I37" s="469"/>
      <c r="J37" s="469"/>
      <c r="K37" s="469"/>
      <c r="L37" s="470"/>
    </row>
    <row r="38" spans="1:12" s="29" customFormat="1" ht="12">
      <c r="A38" s="140" t="s">
        <v>177</v>
      </c>
      <c r="B38" s="137" t="s">
        <v>136</v>
      </c>
      <c r="C38" s="471">
        <v>30</v>
      </c>
      <c r="D38" s="472"/>
      <c r="E38" s="274">
        <v>0</v>
      </c>
      <c r="F38" s="138">
        <f>C38</f>
        <v>30</v>
      </c>
      <c r="G38" s="138">
        <v>5.1</v>
      </c>
      <c r="H38" s="274">
        <v>0</v>
      </c>
      <c r="I38" s="226">
        <f>G38</f>
        <v>5.1</v>
      </c>
      <c r="J38" s="226">
        <f>I38-C38</f>
        <v>-24.9</v>
      </c>
      <c r="K38" s="272">
        <v>0</v>
      </c>
      <c r="L38" s="138">
        <f>J38</f>
        <v>-24.9</v>
      </c>
    </row>
    <row r="39" spans="1:12" s="29" customFormat="1" ht="12.75">
      <c r="A39" s="139" t="s">
        <v>179</v>
      </c>
      <c r="B39" s="36" t="s">
        <v>206</v>
      </c>
      <c r="C39" s="407">
        <v>25.5</v>
      </c>
      <c r="D39" s="432"/>
      <c r="E39" s="275">
        <v>0</v>
      </c>
      <c r="F39" s="265">
        <f>C39</f>
        <v>25.5</v>
      </c>
      <c r="G39" s="128">
        <v>25.5</v>
      </c>
      <c r="H39" s="275">
        <v>0</v>
      </c>
      <c r="I39" s="264">
        <f>G39</f>
        <v>25.5</v>
      </c>
      <c r="J39" s="276">
        <v>0</v>
      </c>
      <c r="K39" s="276">
        <v>0</v>
      </c>
      <c r="L39" s="277">
        <v>0</v>
      </c>
    </row>
    <row r="40" spans="1:12" s="153" customFormat="1" ht="18.75" customHeight="1">
      <c r="A40" s="473" t="s">
        <v>242</v>
      </c>
      <c r="B40" s="474"/>
      <c r="C40" s="474"/>
      <c r="D40" s="474"/>
      <c r="E40" s="474"/>
      <c r="F40" s="474"/>
      <c r="G40" s="474"/>
      <c r="H40" s="474"/>
      <c r="I40" s="474"/>
      <c r="J40" s="474"/>
      <c r="K40" s="474"/>
      <c r="L40" s="475"/>
    </row>
    <row r="41" spans="1:12" s="29" customFormat="1" ht="12">
      <c r="A41" s="47"/>
      <c r="B41" s="47"/>
      <c r="C41" s="47"/>
      <c r="D41" s="47"/>
      <c r="E41" s="47"/>
      <c r="F41" s="47"/>
      <c r="G41" s="47"/>
      <c r="H41" s="47"/>
      <c r="I41" s="214"/>
      <c r="J41" s="214"/>
      <c r="K41" s="214"/>
      <c r="L41" s="47"/>
    </row>
    <row r="42" spans="1:11" s="29" customFormat="1" ht="10.5" customHeight="1">
      <c r="A42" s="31"/>
      <c r="I42" s="129"/>
      <c r="J42" s="129"/>
      <c r="K42" s="129"/>
    </row>
    <row r="43" spans="1:12" s="29" customFormat="1" ht="15.75" customHeight="1">
      <c r="A43" s="356" t="s">
        <v>55</v>
      </c>
      <c r="B43" s="356"/>
      <c r="C43" s="356"/>
      <c r="D43" s="356"/>
      <c r="E43" s="356"/>
      <c r="F43" s="356"/>
      <c r="G43" s="356"/>
      <c r="H43" s="356"/>
      <c r="I43" s="356"/>
      <c r="J43" s="356"/>
      <c r="K43" s="356"/>
      <c r="L43" s="356"/>
    </row>
    <row r="44" spans="1:11" s="29" customFormat="1" ht="12">
      <c r="A44" s="32"/>
      <c r="I44" s="129"/>
      <c r="J44" s="129"/>
      <c r="K44" s="129"/>
    </row>
    <row r="45" spans="1:12" s="29" customFormat="1" ht="15.75" customHeight="1">
      <c r="A45" s="357" t="s">
        <v>56</v>
      </c>
      <c r="B45" s="357"/>
      <c r="C45" s="357"/>
      <c r="D45" s="357"/>
      <c r="E45" s="357"/>
      <c r="F45" s="357"/>
      <c r="G45" s="357"/>
      <c r="H45" s="357"/>
      <c r="I45" s="357"/>
      <c r="J45" s="357"/>
      <c r="K45" s="357"/>
      <c r="L45" s="357"/>
    </row>
    <row r="46" spans="1:11" s="29" customFormat="1" ht="8.25" customHeight="1">
      <c r="A46" s="31"/>
      <c r="I46" s="129"/>
      <c r="J46" s="129"/>
      <c r="K46" s="129"/>
    </row>
    <row r="47" spans="1:12" s="29" customFormat="1" ht="24" customHeight="1">
      <c r="A47" s="34" t="s">
        <v>39</v>
      </c>
      <c r="B47" s="358" t="s">
        <v>40</v>
      </c>
      <c r="C47" s="358"/>
      <c r="D47" s="358"/>
      <c r="E47" s="358" t="s">
        <v>41</v>
      </c>
      <c r="F47" s="358"/>
      <c r="G47" s="358"/>
      <c r="H47" s="358" t="s">
        <v>42</v>
      </c>
      <c r="I47" s="358"/>
      <c r="J47" s="358"/>
      <c r="K47" s="358" t="s">
        <v>43</v>
      </c>
      <c r="L47" s="358"/>
    </row>
    <row r="48" spans="1:12" s="29" customFormat="1" ht="15.75" customHeight="1">
      <c r="A48" s="34" t="s">
        <v>47</v>
      </c>
      <c r="B48" s="359" t="s">
        <v>57</v>
      </c>
      <c r="C48" s="359"/>
      <c r="D48" s="359"/>
      <c r="E48" s="358" t="s">
        <v>58</v>
      </c>
      <c r="F48" s="358"/>
      <c r="G48" s="358"/>
      <c r="H48" s="358" t="s">
        <v>49</v>
      </c>
      <c r="I48" s="358"/>
      <c r="J48" s="358"/>
      <c r="K48" s="358" t="s">
        <v>58</v>
      </c>
      <c r="L48" s="358"/>
    </row>
    <row r="49" spans="1:12" s="29" customFormat="1" ht="15.75" customHeight="1">
      <c r="A49" s="34" t="s">
        <v>49</v>
      </c>
      <c r="B49" s="359" t="s">
        <v>59</v>
      </c>
      <c r="C49" s="359"/>
      <c r="D49" s="359"/>
      <c r="E49" s="358" t="s">
        <v>49</v>
      </c>
      <c r="F49" s="358"/>
      <c r="G49" s="358"/>
      <c r="H49" s="358" t="s">
        <v>49</v>
      </c>
      <c r="I49" s="358"/>
      <c r="J49" s="358"/>
      <c r="K49" s="358" t="s">
        <v>49</v>
      </c>
      <c r="L49" s="358"/>
    </row>
    <row r="50" spans="1:12" s="29" customFormat="1" ht="15.75" customHeight="1">
      <c r="A50" s="34" t="s">
        <v>51</v>
      </c>
      <c r="B50" s="359" t="s">
        <v>60</v>
      </c>
      <c r="C50" s="359"/>
      <c r="D50" s="359"/>
      <c r="E50" s="358" t="s">
        <v>58</v>
      </c>
      <c r="F50" s="358"/>
      <c r="G50" s="358"/>
      <c r="H50" s="358" t="s">
        <v>49</v>
      </c>
      <c r="I50" s="358"/>
      <c r="J50" s="358"/>
      <c r="K50" s="358" t="s">
        <v>58</v>
      </c>
      <c r="L50" s="358"/>
    </row>
    <row r="51" spans="1:12" s="29" customFormat="1" ht="15.75" customHeight="1">
      <c r="A51" s="34" t="s">
        <v>53</v>
      </c>
      <c r="B51" s="359" t="s">
        <v>61</v>
      </c>
      <c r="C51" s="359"/>
      <c r="D51" s="359"/>
      <c r="E51" s="358" t="s">
        <v>58</v>
      </c>
      <c r="F51" s="358"/>
      <c r="G51" s="358"/>
      <c r="H51" s="358" t="s">
        <v>49</v>
      </c>
      <c r="I51" s="358"/>
      <c r="J51" s="358"/>
      <c r="K51" s="358" t="s">
        <v>58</v>
      </c>
      <c r="L51" s="358"/>
    </row>
    <row r="52" spans="1:12" s="29" customFormat="1" ht="15.75" customHeight="1">
      <c r="A52" s="34" t="s">
        <v>62</v>
      </c>
      <c r="B52" s="359" t="s">
        <v>63</v>
      </c>
      <c r="C52" s="359"/>
      <c r="D52" s="359"/>
      <c r="E52" s="358" t="s">
        <v>49</v>
      </c>
      <c r="F52" s="358"/>
      <c r="G52" s="358"/>
      <c r="H52" s="358" t="s">
        <v>49</v>
      </c>
      <c r="I52" s="358"/>
      <c r="J52" s="358"/>
      <c r="K52" s="358" t="s">
        <v>49</v>
      </c>
      <c r="L52" s="358"/>
    </row>
    <row r="53" spans="1:12" s="29" customFormat="1" ht="15.75" customHeight="1">
      <c r="A53" s="34" t="s">
        <v>49</v>
      </c>
      <c r="B53" s="359" t="s">
        <v>59</v>
      </c>
      <c r="C53" s="359"/>
      <c r="D53" s="359"/>
      <c r="E53" s="360">
        <f>E57</f>
        <v>70</v>
      </c>
      <c r="F53" s="358"/>
      <c r="G53" s="358"/>
      <c r="H53" s="360">
        <f>H57</f>
        <v>70</v>
      </c>
      <c r="I53" s="358"/>
      <c r="J53" s="358"/>
      <c r="K53" s="505">
        <f>K57</f>
        <v>0</v>
      </c>
      <c r="L53" s="358"/>
    </row>
    <row r="54" spans="1:12" s="29" customFormat="1" ht="15.75" customHeight="1">
      <c r="A54" s="34" t="s">
        <v>64</v>
      </c>
      <c r="B54" s="359" t="s">
        <v>65</v>
      </c>
      <c r="C54" s="359"/>
      <c r="D54" s="359"/>
      <c r="E54" s="358" t="s">
        <v>49</v>
      </c>
      <c r="F54" s="358"/>
      <c r="G54" s="358"/>
      <c r="H54" s="358" t="s">
        <v>49</v>
      </c>
      <c r="I54" s="358"/>
      <c r="J54" s="358"/>
      <c r="K54" s="358" t="s">
        <v>49</v>
      </c>
      <c r="L54" s="358"/>
    </row>
    <row r="55" spans="1:12" s="29" customFormat="1" ht="15.75" customHeight="1">
      <c r="A55" s="34" t="s">
        <v>66</v>
      </c>
      <c r="B55" s="359" t="s">
        <v>67</v>
      </c>
      <c r="C55" s="359"/>
      <c r="D55" s="359"/>
      <c r="E55" s="358" t="s">
        <v>49</v>
      </c>
      <c r="F55" s="358"/>
      <c r="G55" s="358"/>
      <c r="H55" s="358" t="s">
        <v>49</v>
      </c>
      <c r="I55" s="358"/>
      <c r="J55" s="358"/>
      <c r="K55" s="358" t="s">
        <v>49</v>
      </c>
      <c r="L55" s="358"/>
    </row>
    <row r="56" spans="1:12" s="29" customFormat="1" ht="15.75" customHeight="1">
      <c r="A56" s="34" t="s">
        <v>68</v>
      </c>
      <c r="B56" s="359" t="s">
        <v>69</v>
      </c>
      <c r="C56" s="359"/>
      <c r="D56" s="359"/>
      <c r="E56" s="358" t="s">
        <v>49</v>
      </c>
      <c r="F56" s="358"/>
      <c r="G56" s="358"/>
      <c r="H56" s="358" t="s">
        <v>49</v>
      </c>
      <c r="I56" s="358"/>
      <c r="J56" s="358"/>
      <c r="K56" s="358" t="s">
        <v>49</v>
      </c>
      <c r="L56" s="358"/>
    </row>
    <row r="57" spans="1:12" s="29" customFormat="1" ht="15.75" customHeight="1">
      <c r="A57" s="34" t="s">
        <v>70</v>
      </c>
      <c r="B57" s="359" t="s">
        <v>71</v>
      </c>
      <c r="C57" s="359"/>
      <c r="D57" s="359"/>
      <c r="E57" s="360">
        <v>70</v>
      </c>
      <c r="F57" s="360"/>
      <c r="G57" s="360"/>
      <c r="H57" s="360">
        <v>70</v>
      </c>
      <c r="I57" s="360"/>
      <c r="J57" s="360"/>
      <c r="K57" s="505">
        <v>0</v>
      </c>
      <c r="L57" s="505"/>
    </row>
    <row r="58" spans="1:12" s="29" customFormat="1" ht="15.75" customHeight="1">
      <c r="A58" s="34" t="s">
        <v>72</v>
      </c>
      <c r="B58" s="359" t="s">
        <v>73</v>
      </c>
      <c r="C58" s="359"/>
      <c r="D58" s="359"/>
      <c r="E58" s="358" t="s">
        <v>58</v>
      </c>
      <c r="F58" s="358"/>
      <c r="G58" s="358"/>
      <c r="H58" s="358" t="s">
        <v>49</v>
      </c>
      <c r="I58" s="358"/>
      <c r="J58" s="358"/>
      <c r="K58" s="358" t="s">
        <v>49</v>
      </c>
      <c r="L58" s="358"/>
    </row>
    <row r="59" spans="1:12" s="29" customFormat="1" ht="15.75" customHeight="1">
      <c r="A59" s="34" t="s">
        <v>49</v>
      </c>
      <c r="B59" s="359" t="s">
        <v>59</v>
      </c>
      <c r="C59" s="359"/>
      <c r="D59" s="359"/>
      <c r="E59" s="358" t="s">
        <v>49</v>
      </c>
      <c r="F59" s="358"/>
      <c r="G59" s="358"/>
      <c r="H59" s="358" t="s">
        <v>49</v>
      </c>
      <c r="I59" s="358"/>
      <c r="J59" s="358"/>
      <c r="K59" s="358" t="s">
        <v>49</v>
      </c>
      <c r="L59" s="358"/>
    </row>
    <row r="60" spans="1:12" s="29" customFormat="1" ht="15.75" customHeight="1">
      <c r="A60" s="34" t="s">
        <v>74</v>
      </c>
      <c r="B60" s="359" t="s">
        <v>60</v>
      </c>
      <c r="C60" s="359"/>
      <c r="D60" s="359"/>
      <c r="E60" s="358" t="s">
        <v>58</v>
      </c>
      <c r="F60" s="358"/>
      <c r="G60" s="358"/>
      <c r="H60" s="358" t="s">
        <v>49</v>
      </c>
      <c r="I60" s="358"/>
      <c r="J60" s="358"/>
      <c r="K60" s="358" t="s">
        <v>49</v>
      </c>
      <c r="L60" s="358"/>
    </row>
    <row r="61" spans="1:12" s="29" customFormat="1" ht="15.75" customHeight="1">
      <c r="A61" s="34" t="s">
        <v>75</v>
      </c>
      <c r="B61" s="359" t="s">
        <v>61</v>
      </c>
      <c r="C61" s="359"/>
      <c r="D61" s="359"/>
      <c r="E61" s="358" t="s">
        <v>58</v>
      </c>
      <c r="F61" s="358"/>
      <c r="G61" s="358"/>
      <c r="H61" s="358" t="s">
        <v>49</v>
      </c>
      <c r="I61" s="358"/>
      <c r="J61" s="358"/>
      <c r="K61" s="358" t="s">
        <v>49</v>
      </c>
      <c r="L61" s="358"/>
    </row>
    <row r="62" spans="1:11" s="29" customFormat="1" ht="12">
      <c r="A62" s="31"/>
      <c r="I62" s="129"/>
      <c r="J62" s="129"/>
      <c r="K62" s="129"/>
    </row>
    <row r="63" spans="1:12" s="29" customFormat="1" ht="23.25" customHeight="1">
      <c r="A63" s="335" t="s">
        <v>76</v>
      </c>
      <c r="B63" s="335"/>
      <c r="C63" s="335"/>
      <c r="D63" s="335"/>
      <c r="E63" s="335"/>
      <c r="F63" s="335"/>
      <c r="G63" s="335"/>
      <c r="H63" s="335"/>
      <c r="I63" s="335"/>
      <c r="J63" s="335"/>
      <c r="K63" s="335"/>
      <c r="L63" s="335"/>
    </row>
    <row r="64" spans="1:11" s="29" customFormat="1" ht="12">
      <c r="A64" s="32"/>
      <c r="I64" s="129"/>
      <c r="J64" s="129"/>
      <c r="K64" s="129"/>
    </row>
    <row r="65" spans="1:11" s="29" customFormat="1" ht="15" customHeight="1">
      <c r="A65" s="357" t="s">
        <v>56</v>
      </c>
      <c r="B65" s="357"/>
      <c r="C65" s="357"/>
      <c r="D65" s="357"/>
      <c r="E65" s="357"/>
      <c r="F65" s="357"/>
      <c r="G65" s="357"/>
      <c r="H65" s="357"/>
      <c r="I65" s="357"/>
      <c r="J65" s="357"/>
      <c r="K65" s="357"/>
    </row>
    <row r="66" spans="1:11" s="29" customFormat="1" ht="12">
      <c r="A66" s="31"/>
      <c r="I66" s="129"/>
      <c r="J66" s="129"/>
      <c r="K66" s="129"/>
    </row>
    <row r="67" spans="1:11" s="29" customFormat="1" ht="30.75" customHeight="1">
      <c r="A67" s="479" t="s">
        <v>39</v>
      </c>
      <c r="B67" s="479" t="s">
        <v>40</v>
      </c>
      <c r="C67" s="364" t="s">
        <v>77</v>
      </c>
      <c r="D67" s="365"/>
      <c r="E67" s="366"/>
      <c r="F67" s="364" t="s">
        <v>42</v>
      </c>
      <c r="G67" s="365"/>
      <c r="H67" s="366"/>
      <c r="I67" s="502" t="s">
        <v>43</v>
      </c>
      <c r="J67" s="503"/>
      <c r="K67" s="504"/>
    </row>
    <row r="68" spans="1:11" s="29" customFormat="1" ht="25.5">
      <c r="A68" s="480"/>
      <c r="B68" s="481"/>
      <c r="C68" s="49" t="s">
        <v>44</v>
      </c>
      <c r="D68" s="49" t="s">
        <v>45</v>
      </c>
      <c r="E68" s="49" t="s">
        <v>46</v>
      </c>
      <c r="F68" s="49" t="s">
        <v>44</v>
      </c>
      <c r="G68" s="49" t="s">
        <v>45</v>
      </c>
      <c r="H68" s="49" t="s">
        <v>46</v>
      </c>
      <c r="I68" s="228" t="s">
        <v>44</v>
      </c>
      <c r="J68" s="228" t="s">
        <v>45</v>
      </c>
      <c r="K68" s="228" t="s">
        <v>46</v>
      </c>
    </row>
    <row r="69" spans="1:11" s="29" customFormat="1" ht="42.75" customHeight="1">
      <c r="A69" s="56">
        <v>1</v>
      </c>
      <c r="B69" s="476" t="s">
        <v>131</v>
      </c>
      <c r="C69" s="477"/>
      <c r="D69" s="477"/>
      <c r="E69" s="477"/>
      <c r="F69" s="477"/>
      <c r="G69" s="477"/>
      <c r="H69" s="477"/>
      <c r="I69" s="477"/>
      <c r="J69" s="477"/>
      <c r="K69" s="478"/>
    </row>
    <row r="70" spans="1:11" s="29" customFormat="1" ht="12.75">
      <c r="A70" s="24">
        <v>1</v>
      </c>
      <c r="B70" s="374" t="s">
        <v>78</v>
      </c>
      <c r="C70" s="375"/>
      <c r="D70" s="375"/>
      <c r="E70" s="375"/>
      <c r="F70" s="375"/>
      <c r="G70" s="375"/>
      <c r="H70" s="375"/>
      <c r="I70" s="375"/>
      <c r="J70" s="375"/>
      <c r="K70" s="376"/>
    </row>
    <row r="71" spans="1:11" s="29" customFormat="1" ht="12.75">
      <c r="A71" s="21">
        <v>1</v>
      </c>
      <c r="B71" s="50" t="s">
        <v>137</v>
      </c>
      <c r="C71" s="21">
        <f>C30</f>
        <v>1033.9</v>
      </c>
      <c r="D71" s="52">
        <f>E30</f>
        <v>70</v>
      </c>
      <c r="E71" s="21">
        <f>C71+D71</f>
        <v>1103.9</v>
      </c>
      <c r="F71" s="21">
        <f>G30</f>
        <v>859.5</v>
      </c>
      <c r="G71" s="52">
        <f>H30</f>
        <v>70</v>
      </c>
      <c r="H71" s="247">
        <f>F71+G71</f>
        <v>929.5</v>
      </c>
      <c r="I71" s="242">
        <f>H71-E71</f>
        <v>-174.4000000000001</v>
      </c>
      <c r="J71" s="242">
        <v>0</v>
      </c>
      <c r="K71" s="242">
        <f>I71</f>
        <v>-174.4000000000001</v>
      </c>
    </row>
    <row r="72" spans="1:11" s="153" customFormat="1" ht="27.75" customHeight="1">
      <c r="A72" s="429" t="s">
        <v>241</v>
      </c>
      <c r="B72" s="430"/>
      <c r="C72" s="430"/>
      <c r="D72" s="430"/>
      <c r="E72" s="430"/>
      <c r="F72" s="430"/>
      <c r="G72" s="430"/>
      <c r="H72" s="430"/>
      <c r="I72" s="430"/>
      <c r="J72" s="430"/>
      <c r="K72" s="431"/>
    </row>
    <row r="73" spans="1:11" s="29" customFormat="1" ht="15.75" customHeight="1">
      <c r="A73" s="19">
        <v>2</v>
      </c>
      <c r="B73" s="377" t="s">
        <v>79</v>
      </c>
      <c r="C73" s="378"/>
      <c r="D73" s="378"/>
      <c r="E73" s="378"/>
      <c r="F73" s="378"/>
      <c r="G73" s="378"/>
      <c r="H73" s="378"/>
      <c r="I73" s="378"/>
      <c r="J73" s="378"/>
      <c r="K73" s="379"/>
    </row>
    <row r="74" spans="1:11" s="29" customFormat="1" ht="15.75" customHeight="1">
      <c r="A74" s="19">
        <v>1</v>
      </c>
      <c r="B74" s="51" t="s">
        <v>138</v>
      </c>
      <c r="C74" s="19">
        <v>5</v>
      </c>
      <c r="D74" s="19">
        <v>1</v>
      </c>
      <c r="E74" s="19">
        <f>C74+D74</f>
        <v>6</v>
      </c>
      <c r="F74" s="19">
        <v>5</v>
      </c>
      <c r="G74" s="19">
        <v>1</v>
      </c>
      <c r="H74" s="19">
        <f>F74+G74</f>
        <v>6</v>
      </c>
      <c r="I74" s="243">
        <f>F74-C74</f>
        <v>0</v>
      </c>
      <c r="J74" s="243">
        <v>0</v>
      </c>
      <c r="K74" s="243">
        <f>I74</f>
        <v>0</v>
      </c>
    </row>
    <row r="75" spans="1:11" s="29" customFormat="1" ht="27" customHeight="1">
      <c r="A75" s="21" t="s">
        <v>49</v>
      </c>
      <c r="B75" s="496" t="s">
        <v>243</v>
      </c>
      <c r="C75" s="497"/>
      <c r="D75" s="497"/>
      <c r="E75" s="497"/>
      <c r="F75" s="497"/>
      <c r="G75" s="497"/>
      <c r="H75" s="497"/>
      <c r="I75" s="497"/>
      <c r="J75" s="497"/>
      <c r="K75" s="498"/>
    </row>
    <row r="76" spans="1:11" s="29" customFormat="1" ht="12.75">
      <c r="A76" s="21">
        <v>3</v>
      </c>
      <c r="B76" s="374" t="s">
        <v>80</v>
      </c>
      <c r="C76" s="375"/>
      <c r="D76" s="375"/>
      <c r="E76" s="375"/>
      <c r="F76" s="375"/>
      <c r="G76" s="375"/>
      <c r="H76" s="375"/>
      <c r="I76" s="375"/>
      <c r="J76" s="375"/>
      <c r="K76" s="376"/>
    </row>
    <row r="77" spans="1:11" s="29" customFormat="1" ht="12.75">
      <c r="A77" s="21">
        <v>1</v>
      </c>
      <c r="B77" s="50" t="s">
        <v>139</v>
      </c>
      <c r="C77" s="52">
        <f>C71/C74</f>
        <v>206.78000000000003</v>
      </c>
      <c r="D77" s="52">
        <f>E30/D74</f>
        <v>70</v>
      </c>
      <c r="E77" s="52">
        <f>E71/E74</f>
        <v>183.98333333333335</v>
      </c>
      <c r="F77" s="52">
        <f>F71/F74</f>
        <v>171.9</v>
      </c>
      <c r="G77" s="142">
        <f>G71/G74</f>
        <v>70</v>
      </c>
      <c r="H77" s="142">
        <f>H71/H74</f>
        <v>154.91666666666666</v>
      </c>
      <c r="I77" s="244">
        <f>F77-C77</f>
        <v>-34.880000000000024</v>
      </c>
      <c r="J77" s="278">
        <f>G77-D77</f>
        <v>0</v>
      </c>
      <c r="K77" s="260">
        <f>H77-E77</f>
        <v>-29.06666666666669</v>
      </c>
    </row>
    <row r="78" spans="1:11" s="153" customFormat="1" ht="31.5" customHeight="1">
      <c r="A78" s="426" t="s">
        <v>244</v>
      </c>
      <c r="B78" s="427"/>
      <c r="C78" s="427"/>
      <c r="D78" s="427"/>
      <c r="E78" s="427"/>
      <c r="F78" s="427"/>
      <c r="G78" s="427"/>
      <c r="H78" s="427"/>
      <c r="I78" s="427"/>
      <c r="J78" s="427"/>
      <c r="K78" s="428"/>
    </row>
    <row r="79" spans="1:11" s="29" customFormat="1" ht="12.75">
      <c r="A79" s="19">
        <v>4</v>
      </c>
      <c r="B79" s="499" t="s">
        <v>81</v>
      </c>
      <c r="C79" s="499"/>
      <c r="D79" s="499"/>
      <c r="E79" s="499"/>
      <c r="F79" s="499"/>
      <c r="G79" s="499"/>
      <c r="H79" s="499"/>
      <c r="I79" s="499"/>
      <c r="J79" s="499"/>
      <c r="K79" s="499"/>
    </row>
    <row r="80" spans="1:11" s="29" customFormat="1" ht="12.75">
      <c r="A80" s="19">
        <v>1</v>
      </c>
      <c r="B80" s="101" t="s">
        <v>221</v>
      </c>
      <c r="C80" s="102">
        <v>100</v>
      </c>
      <c r="D80" s="107">
        <v>0</v>
      </c>
      <c r="E80" s="102">
        <f>C80</f>
        <v>100</v>
      </c>
      <c r="F80" s="102">
        <v>100</v>
      </c>
      <c r="G80" s="107">
        <v>0</v>
      </c>
      <c r="H80" s="102">
        <f>F80</f>
        <v>100</v>
      </c>
      <c r="I80" s="313">
        <f>F80-C80</f>
        <v>0</v>
      </c>
      <c r="J80" s="313">
        <v>0</v>
      </c>
      <c r="K80" s="313">
        <f>I80</f>
        <v>0</v>
      </c>
    </row>
    <row r="81" spans="1:11" s="54" customFormat="1" ht="15.75" customHeight="1">
      <c r="A81" s="312">
        <v>2</v>
      </c>
      <c r="B81" s="500" t="s">
        <v>134</v>
      </c>
      <c r="C81" s="500"/>
      <c r="D81" s="500"/>
      <c r="E81" s="500"/>
      <c r="F81" s="500"/>
      <c r="G81" s="500"/>
      <c r="H81" s="500"/>
      <c r="I81" s="500"/>
      <c r="J81" s="500"/>
      <c r="K81" s="501"/>
    </row>
    <row r="82" spans="1:11" s="29" customFormat="1" ht="15.75" customHeight="1">
      <c r="A82" s="24">
        <v>1</v>
      </c>
      <c r="B82" s="374" t="s">
        <v>78</v>
      </c>
      <c r="C82" s="375"/>
      <c r="D82" s="375"/>
      <c r="E82" s="375"/>
      <c r="F82" s="375"/>
      <c r="G82" s="375"/>
      <c r="H82" s="375"/>
      <c r="I82" s="375"/>
      <c r="J82" s="375"/>
      <c r="K82" s="376"/>
    </row>
    <row r="83" spans="1:11" s="29" customFormat="1" ht="15.75" customHeight="1">
      <c r="A83" s="21">
        <v>1</v>
      </c>
      <c r="B83" s="50" t="s">
        <v>137</v>
      </c>
      <c r="C83" s="21">
        <f>C32</f>
        <v>775.9</v>
      </c>
      <c r="D83" s="21">
        <v>0</v>
      </c>
      <c r="E83" s="21">
        <f>C83</f>
        <v>775.9</v>
      </c>
      <c r="F83" s="21">
        <f>G32</f>
        <v>574.1</v>
      </c>
      <c r="G83" s="21">
        <v>0</v>
      </c>
      <c r="H83" s="248">
        <f>F83</f>
        <v>574.1</v>
      </c>
      <c r="I83" s="242">
        <f>H83-E83</f>
        <v>-201.79999999999995</v>
      </c>
      <c r="J83" s="242">
        <v>0</v>
      </c>
      <c r="K83" s="242">
        <f>I83</f>
        <v>-201.79999999999995</v>
      </c>
    </row>
    <row r="84" spans="1:11" s="29" customFormat="1" ht="15.75" customHeight="1">
      <c r="A84" s="508" t="s">
        <v>142</v>
      </c>
      <c r="B84" s="509"/>
      <c r="C84" s="509"/>
      <c r="D84" s="509"/>
      <c r="E84" s="509"/>
      <c r="F84" s="509"/>
      <c r="G84" s="509"/>
      <c r="H84" s="509"/>
      <c r="I84" s="509"/>
      <c r="J84" s="509"/>
      <c r="K84" s="510"/>
    </row>
    <row r="85" spans="1:11" s="29" customFormat="1" ht="15.75" customHeight="1">
      <c r="A85" s="19">
        <v>2</v>
      </c>
      <c r="B85" s="377" t="s">
        <v>79</v>
      </c>
      <c r="C85" s="378"/>
      <c r="D85" s="378"/>
      <c r="E85" s="378"/>
      <c r="F85" s="378"/>
      <c r="G85" s="378"/>
      <c r="H85" s="378"/>
      <c r="I85" s="378"/>
      <c r="J85" s="378"/>
      <c r="K85" s="379"/>
    </row>
    <row r="86" spans="1:11" s="29" customFormat="1" ht="15.75" customHeight="1">
      <c r="A86" s="19">
        <v>1</v>
      </c>
      <c r="B86" s="51" t="s">
        <v>138</v>
      </c>
      <c r="C86" s="19">
        <v>5</v>
      </c>
      <c r="D86" s="19">
        <v>0</v>
      </c>
      <c r="E86" s="19">
        <v>5</v>
      </c>
      <c r="F86" s="19">
        <v>4</v>
      </c>
      <c r="G86" s="19">
        <v>0</v>
      </c>
      <c r="H86" s="19">
        <f>F86</f>
        <v>4</v>
      </c>
      <c r="I86" s="243">
        <f>F86-C86</f>
        <v>-1</v>
      </c>
      <c r="J86" s="243">
        <v>0</v>
      </c>
      <c r="K86" s="243">
        <f>I86</f>
        <v>-1</v>
      </c>
    </row>
    <row r="87" spans="1:11" s="29" customFormat="1" ht="15.75" customHeight="1">
      <c r="A87" s="21">
        <v>3</v>
      </c>
      <c r="B87" s="374" t="s">
        <v>80</v>
      </c>
      <c r="C87" s="375"/>
      <c r="D87" s="375"/>
      <c r="E87" s="375"/>
      <c r="F87" s="375"/>
      <c r="G87" s="375"/>
      <c r="H87" s="375"/>
      <c r="I87" s="375"/>
      <c r="J87" s="375"/>
      <c r="K87" s="376"/>
    </row>
    <row r="88" spans="1:11" s="29" customFormat="1" ht="15.75" customHeight="1">
      <c r="A88" s="21">
        <v>1</v>
      </c>
      <c r="B88" s="50" t="s">
        <v>139</v>
      </c>
      <c r="C88" s="52">
        <f>C83/C86</f>
        <v>155.18</v>
      </c>
      <c r="D88" s="279">
        <v>0</v>
      </c>
      <c r="E88" s="52">
        <f>C88</f>
        <v>155.18</v>
      </c>
      <c r="F88" s="52">
        <f>F83/F86</f>
        <v>143.525</v>
      </c>
      <c r="G88" s="279">
        <v>0</v>
      </c>
      <c r="H88" s="52">
        <f>F88</f>
        <v>143.525</v>
      </c>
      <c r="I88" s="244">
        <f>F88-C88</f>
        <v>-11.655000000000001</v>
      </c>
      <c r="J88" s="278">
        <v>0</v>
      </c>
      <c r="K88" s="244">
        <f>I88</f>
        <v>-11.655000000000001</v>
      </c>
    </row>
    <row r="89" spans="1:11" s="153" customFormat="1" ht="32.25" customHeight="1">
      <c r="A89" s="446" t="s">
        <v>245</v>
      </c>
      <c r="B89" s="447"/>
      <c r="C89" s="447"/>
      <c r="D89" s="447"/>
      <c r="E89" s="447"/>
      <c r="F89" s="447"/>
      <c r="G89" s="447"/>
      <c r="H89" s="447"/>
      <c r="I89" s="447"/>
      <c r="J89" s="447"/>
      <c r="K89" s="448"/>
    </row>
    <row r="90" spans="1:11" s="29" customFormat="1" ht="15.75" customHeight="1">
      <c r="A90" s="21">
        <v>4</v>
      </c>
      <c r="B90" s="374" t="s">
        <v>81</v>
      </c>
      <c r="C90" s="375"/>
      <c r="D90" s="375"/>
      <c r="E90" s="375"/>
      <c r="F90" s="375"/>
      <c r="G90" s="375"/>
      <c r="H90" s="375"/>
      <c r="I90" s="375"/>
      <c r="J90" s="375"/>
      <c r="K90" s="376"/>
    </row>
    <row r="91" spans="1:11" s="29" customFormat="1" ht="15.75" customHeight="1">
      <c r="A91" s="23">
        <v>1</v>
      </c>
      <c r="B91" s="50" t="s">
        <v>221</v>
      </c>
      <c r="C91" s="52">
        <v>100</v>
      </c>
      <c r="D91" s="279">
        <v>0</v>
      </c>
      <c r="E91" s="52">
        <f>C91</f>
        <v>100</v>
      </c>
      <c r="F91" s="52">
        <v>100</v>
      </c>
      <c r="G91" s="279">
        <v>0</v>
      </c>
      <c r="H91" s="52">
        <f>F91</f>
        <v>100</v>
      </c>
      <c r="I91" s="278">
        <f>F91-C91</f>
        <v>0</v>
      </c>
      <c r="J91" s="278">
        <v>0</v>
      </c>
      <c r="K91" s="278">
        <f>I91</f>
        <v>0</v>
      </c>
    </row>
    <row r="92" spans="1:11" s="29" customFormat="1" ht="15.75" customHeight="1">
      <c r="A92" s="143">
        <v>3</v>
      </c>
      <c r="B92" s="452" t="s">
        <v>135</v>
      </c>
      <c r="C92" s="452"/>
      <c r="D92" s="452"/>
      <c r="E92" s="452"/>
      <c r="F92" s="452"/>
      <c r="G92" s="452"/>
      <c r="H92" s="452"/>
      <c r="I92" s="452"/>
      <c r="J92" s="452"/>
      <c r="K92" s="453"/>
    </row>
    <row r="93" spans="1:11" s="29" customFormat="1" ht="15.75" customHeight="1">
      <c r="A93" s="144">
        <v>1</v>
      </c>
      <c r="B93" s="454" t="s">
        <v>78</v>
      </c>
      <c r="C93" s="455"/>
      <c r="D93" s="455"/>
      <c r="E93" s="455"/>
      <c r="F93" s="455"/>
      <c r="G93" s="455"/>
      <c r="H93" s="455"/>
      <c r="I93" s="455"/>
      <c r="J93" s="455"/>
      <c r="K93" s="456"/>
    </row>
    <row r="94" spans="1:11" s="29" customFormat="1" ht="29.25" customHeight="1">
      <c r="A94" s="145">
        <v>1</v>
      </c>
      <c r="B94" s="146" t="s">
        <v>140</v>
      </c>
      <c r="C94" s="147">
        <f>C34</f>
        <v>93697.7</v>
      </c>
      <c r="D94" s="280">
        <v>0</v>
      </c>
      <c r="E94" s="147">
        <f>C94</f>
        <v>93697.7</v>
      </c>
      <c r="F94" s="147">
        <f>G34</f>
        <v>93694.8</v>
      </c>
      <c r="G94" s="280">
        <v>0</v>
      </c>
      <c r="H94" s="225">
        <f>F94</f>
        <v>93694.8</v>
      </c>
      <c r="I94" s="225">
        <f>H94-E94</f>
        <v>-2.8999999999941792</v>
      </c>
      <c r="J94" s="281">
        <v>0</v>
      </c>
      <c r="K94" s="225">
        <f>I94</f>
        <v>-2.8999999999941792</v>
      </c>
    </row>
    <row r="95" spans="1:11" s="153" customFormat="1" ht="15.75" customHeight="1">
      <c r="A95" s="426" t="s">
        <v>225</v>
      </c>
      <c r="B95" s="427"/>
      <c r="C95" s="427"/>
      <c r="D95" s="427"/>
      <c r="E95" s="427"/>
      <c r="F95" s="427"/>
      <c r="G95" s="427"/>
      <c r="H95" s="427"/>
      <c r="I95" s="427"/>
      <c r="J95" s="427"/>
      <c r="K95" s="428"/>
    </row>
    <row r="96" spans="1:11" s="29" customFormat="1" ht="15.75" customHeight="1">
      <c r="A96" s="148">
        <v>2</v>
      </c>
      <c r="B96" s="149" t="s">
        <v>141</v>
      </c>
      <c r="C96" s="150">
        <v>516</v>
      </c>
      <c r="D96" s="282">
        <v>0</v>
      </c>
      <c r="E96" s="150">
        <f>C96</f>
        <v>516</v>
      </c>
      <c r="F96" s="150">
        <v>803</v>
      </c>
      <c r="G96" s="150">
        <v>0</v>
      </c>
      <c r="H96" s="150">
        <f>F96</f>
        <v>803</v>
      </c>
      <c r="I96" s="229">
        <f>F96-C96</f>
        <v>287</v>
      </c>
      <c r="J96" s="283">
        <v>0</v>
      </c>
      <c r="K96" s="229">
        <f>I96</f>
        <v>287</v>
      </c>
    </row>
    <row r="97" spans="1:11" s="29" customFormat="1" ht="29.25" customHeight="1">
      <c r="A97" s="145"/>
      <c r="B97" s="457" t="s">
        <v>226</v>
      </c>
      <c r="C97" s="458"/>
      <c r="D97" s="458"/>
      <c r="E97" s="458"/>
      <c r="F97" s="458"/>
      <c r="G97" s="458"/>
      <c r="H97" s="458"/>
      <c r="I97" s="458"/>
      <c r="J97" s="458"/>
      <c r="K97" s="459"/>
    </row>
    <row r="98" spans="1:11" s="29" customFormat="1" ht="15.75" customHeight="1">
      <c r="A98" s="145">
        <v>2</v>
      </c>
      <c r="B98" s="449" t="s">
        <v>81</v>
      </c>
      <c r="C98" s="450"/>
      <c r="D98" s="450"/>
      <c r="E98" s="450"/>
      <c r="F98" s="450"/>
      <c r="G98" s="450"/>
      <c r="H98" s="450"/>
      <c r="I98" s="450"/>
      <c r="J98" s="450"/>
      <c r="K98" s="451"/>
    </row>
    <row r="99" spans="1:11" s="153" customFormat="1" ht="29.25" customHeight="1">
      <c r="A99" s="151">
        <v>1</v>
      </c>
      <c r="B99" s="146" t="s">
        <v>143</v>
      </c>
      <c r="C99" s="147">
        <v>1.6</v>
      </c>
      <c r="D99" s="280">
        <v>0</v>
      </c>
      <c r="E99" s="147">
        <f>C99</f>
        <v>1.6</v>
      </c>
      <c r="F99" s="147">
        <v>0.8</v>
      </c>
      <c r="G99" s="280">
        <v>0</v>
      </c>
      <c r="H99" s="147">
        <f>F99</f>
        <v>0.8</v>
      </c>
      <c r="I99" s="225">
        <f>F99-C99</f>
        <v>-0.8</v>
      </c>
      <c r="J99" s="281">
        <v>0</v>
      </c>
      <c r="K99" s="225">
        <f>I99</f>
        <v>-0.8</v>
      </c>
    </row>
    <row r="100" spans="1:11" s="29" customFormat="1" ht="21" customHeight="1">
      <c r="A100" s="446" t="s">
        <v>227</v>
      </c>
      <c r="B100" s="447"/>
      <c r="C100" s="447"/>
      <c r="D100" s="447"/>
      <c r="E100" s="447"/>
      <c r="F100" s="447"/>
      <c r="G100" s="447"/>
      <c r="H100" s="447"/>
      <c r="I100" s="447"/>
      <c r="J100" s="447"/>
      <c r="K100" s="448"/>
    </row>
    <row r="101" spans="1:11" s="29" customFormat="1" ht="29.25" customHeight="1">
      <c r="A101" s="151">
        <v>2</v>
      </c>
      <c r="B101" s="146" t="s">
        <v>144</v>
      </c>
      <c r="C101" s="152">
        <v>592</v>
      </c>
      <c r="D101" s="284">
        <v>0</v>
      </c>
      <c r="E101" s="152">
        <f>C101</f>
        <v>592</v>
      </c>
      <c r="F101" s="152">
        <v>1034</v>
      </c>
      <c r="G101" s="284">
        <v>0</v>
      </c>
      <c r="H101" s="152">
        <f>F101</f>
        <v>1034</v>
      </c>
      <c r="I101" s="259">
        <f>F101-C101</f>
        <v>442</v>
      </c>
      <c r="J101" s="285">
        <v>0</v>
      </c>
      <c r="K101" s="259">
        <f>I101</f>
        <v>442</v>
      </c>
    </row>
    <row r="102" spans="1:11" s="153" customFormat="1" ht="27" customHeight="1">
      <c r="A102" s="420" t="s">
        <v>232</v>
      </c>
      <c r="B102" s="387"/>
      <c r="C102" s="387"/>
      <c r="D102" s="387"/>
      <c r="E102" s="387"/>
      <c r="F102" s="387"/>
      <c r="G102" s="387"/>
      <c r="H102" s="387"/>
      <c r="I102" s="387"/>
      <c r="J102" s="387"/>
      <c r="K102" s="388"/>
    </row>
    <row r="103" spans="1:11" s="153" customFormat="1" ht="26.25" customHeight="1">
      <c r="A103" s="143">
        <v>4</v>
      </c>
      <c r="B103" s="452" t="s">
        <v>220</v>
      </c>
      <c r="C103" s="452"/>
      <c r="D103" s="452"/>
      <c r="E103" s="452"/>
      <c r="F103" s="452"/>
      <c r="G103" s="452"/>
      <c r="H103" s="452"/>
      <c r="I103" s="452"/>
      <c r="J103" s="452"/>
      <c r="K103" s="453"/>
    </row>
    <row r="104" spans="1:11" s="153" customFormat="1" ht="27" customHeight="1">
      <c r="A104" s="144">
        <v>1</v>
      </c>
      <c r="B104" s="454" t="s">
        <v>78</v>
      </c>
      <c r="C104" s="455"/>
      <c r="D104" s="455"/>
      <c r="E104" s="455"/>
      <c r="F104" s="455"/>
      <c r="G104" s="455"/>
      <c r="H104" s="455"/>
      <c r="I104" s="455"/>
      <c r="J104" s="455"/>
      <c r="K104" s="456"/>
    </row>
    <row r="105" spans="1:11" s="153" customFormat="1" ht="27" customHeight="1">
      <c r="A105" s="145">
        <v>1</v>
      </c>
      <c r="B105" s="146" t="s">
        <v>140</v>
      </c>
      <c r="C105" s="147">
        <f>C36</f>
        <v>1615</v>
      </c>
      <c r="D105" s="280">
        <v>0</v>
      </c>
      <c r="E105" s="147">
        <f>C105</f>
        <v>1615</v>
      </c>
      <c r="F105" s="147">
        <f>G36</f>
        <v>1558.9</v>
      </c>
      <c r="G105" s="147">
        <v>0</v>
      </c>
      <c r="H105" s="147">
        <f>F105</f>
        <v>1558.9</v>
      </c>
      <c r="I105" s="225">
        <f>H105-E105</f>
        <v>-56.09999999999991</v>
      </c>
      <c r="J105" s="281">
        <v>0</v>
      </c>
      <c r="K105" s="225">
        <f>I105</f>
        <v>-56.09999999999991</v>
      </c>
    </row>
    <row r="106" spans="1:11" s="153" customFormat="1" ht="27" customHeight="1">
      <c r="A106" s="426" t="s">
        <v>225</v>
      </c>
      <c r="B106" s="427"/>
      <c r="C106" s="427"/>
      <c r="D106" s="427"/>
      <c r="E106" s="427"/>
      <c r="F106" s="427"/>
      <c r="G106" s="427"/>
      <c r="H106" s="427"/>
      <c r="I106" s="427"/>
      <c r="J106" s="427"/>
      <c r="K106" s="428"/>
    </row>
    <row r="107" spans="1:11" s="153" customFormat="1" ht="27" customHeight="1">
      <c r="A107" s="148">
        <v>2</v>
      </c>
      <c r="B107" s="149" t="s">
        <v>141</v>
      </c>
      <c r="C107" s="150">
        <v>752.7</v>
      </c>
      <c r="D107" s="282">
        <v>0</v>
      </c>
      <c r="E107" s="150">
        <f>C107</f>
        <v>752.7</v>
      </c>
      <c r="F107" s="150">
        <v>752.7</v>
      </c>
      <c r="G107" s="150">
        <v>0</v>
      </c>
      <c r="H107" s="150">
        <f>F107</f>
        <v>752.7</v>
      </c>
      <c r="I107" s="283">
        <f>F107-C107</f>
        <v>0</v>
      </c>
      <c r="J107" s="283">
        <v>0</v>
      </c>
      <c r="K107" s="283">
        <f>I107</f>
        <v>0</v>
      </c>
    </row>
    <row r="108" spans="1:11" s="153" customFormat="1" ht="27" customHeight="1">
      <c r="A108" s="443" t="s">
        <v>226</v>
      </c>
      <c r="B108" s="444"/>
      <c r="C108" s="444"/>
      <c r="D108" s="444"/>
      <c r="E108" s="444"/>
      <c r="F108" s="444"/>
      <c r="G108" s="444"/>
      <c r="H108" s="444"/>
      <c r="I108" s="444"/>
      <c r="J108" s="444"/>
      <c r="K108" s="445"/>
    </row>
    <row r="109" spans="1:11" s="153" customFormat="1" ht="27" customHeight="1">
      <c r="A109" s="145">
        <v>2</v>
      </c>
      <c r="B109" s="449" t="s">
        <v>81</v>
      </c>
      <c r="C109" s="450"/>
      <c r="D109" s="450"/>
      <c r="E109" s="450"/>
      <c r="F109" s="450"/>
      <c r="G109" s="450"/>
      <c r="H109" s="450"/>
      <c r="I109" s="450"/>
      <c r="J109" s="450"/>
      <c r="K109" s="451"/>
    </row>
    <row r="110" spans="1:11" s="153" customFormat="1" ht="27" customHeight="1">
      <c r="A110" s="151">
        <v>1</v>
      </c>
      <c r="B110" s="146" t="s">
        <v>143</v>
      </c>
      <c r="C110" s="147">
        <v>1.1</v>
      </c>
      <c r="D110" s="280">
        <v>0</v>
      </c>
      <c r="E110" s="147">
        <f>C110</f>
        <v>1.1</v>
      </c>
      <c r="F110" s="147">
        <v>2.9</v>
      </c>
      <c r="G110" s="280">
        <v>0</v>
      </c>
      <c r="H110" s="147">
        <f>F110</f>
        <v>2.9</v>
      </c>
      <c r="I110" s="225">
        <f>F110-C110</f>
        <v>1.7999999999999998</v>
      </c>
      <c r="J110" s="281">
        <v>0</v>
      </c>
      <c r="K110" s="225">
        <f>I110</f>
        <v>1.7999999999999998</v>
      </c>
    </row>
    <row r="111" spans="1:11" s="153" customFormat="1" ht="27" customHeight="1">
      <c r="A111" s="446" t="s">
        <v>227</v>
      </c>
      <c r="B111" s="447"/>
      <c r="C111" s="447"/>
      <c r="D111" s="447"/>
      <c r="E111" s="447"/>
      <c r="F111" s="447"/>
      <c r="G111" s="447"/>
      <c r="H111" s="447"/>
      <c r="I111" s="447"/>
      <c r="J111" s="447"/>
      <c r="K111" s="448"/>
    </row>
    <row r="112" spans="1:11" s="153" customFormat="1" ht="27" customHeight="1">
      <c r="A112" s="151">
        <v>2</v>
      </c>
      <c r="B112" s="154" t="s">
        <v>144</v>
      </c>
      <c r="C112" s="155">
        <v>850.7</v>
      </c>
      <c r="D112" s="286">
        <v>0</v>
      </c>
      <c r="E112" s="155">
        <f>C112</f>
        <v>850.7</v>
      </c>
      <c r="F112" s="155">
        <v>803.7</v>
      </c>
      <c r="G112" s="286">
        <v>0</v>
      </c>
      <c r="H112" s="155">
        <f>F112</f>
        <v>803.7</v>
      </c>
      <c r="I112" s="245">
        <f>F112-C112</f>
        <v>-47</v>
      </c>
      <c r="J112" s="287">
        <v>0</v>
      </c>
      <c r="K112" s="245">
        <f>I112</f>
        <v>-47</v>
      </c>
    </row>
    <row r="113" spans="1:11" s="153" customFormat="1" ht="27" customHeight="1">
      <c r="A113" s="442" t="s">
        <v>266</v>
      </c>
      <c r="B113" s="442"/>
      <c r="C113" s="442"/>
      <c r="D113" s="442"/>
      <c r="E113" s="442"/>
      <c r="F113" s="442"/>
      <c r="G113" s="442"/>
      <c r="H113" s="442"/>
      <c r="I113" s="442"/>
      <c r="J113" s="442"/>
      <c r="K113" s="442"/>
    </row>
    <row r="114" spans="1:11" s="29" customFormat="1" ht="18.75" customHeight="1">
      <c r="A114" s="57">
        <v>5</v>
      </c>
      <c r="B114" s="463" t="s">
        <v>136</v>
      </c>
      <c r="C114" s="464"/>
      <c r="D114" s="464"/>
      <c r="E114" s="464"/>
      <c r="F114" s="464"/>
      <c r="G114" s="464"/>
      <c r="H114" s="464"/>
      <c r="I114" s="464"/>
      <c r="J114" s="464"/>
      <c r="K114" s="465"/>
    </row>
    <row r="115" spans="1:11" s="29" customFormat="1" ht="17.25" customHeight="1">
      <c r="A115" s="24">
        <v>1</v>
      </c>
      <c r="B115" s="374" t="s">
        <v>78</v>
      </c>
      <c r="C115" s="375"/>
      <c r="D115" s="375"/>
      <c r="E115" s="375"/>
      <c r="F115" s="375"/>
      <c r="G115" s="375"/>
      <c r="H115" s="375"/>
      <c r="I115" s="375"/>
      <c r="J115" s="375"/>
      <c r="K115" s="376"/>
    </row>
    <row r="116" spans="1:11" s="29" customFormat="1" ht="19.5" customHeight="1">
      <c r="A116" s="21">
        <v>1</v>
      </c>
      <c r="B116" s="50" t="s">
        <v>137</v>
      </c>
      <c r="C116" s="58">
        <v>24.9</v>
      </c>
      <c r="D116" s="21">
        <v>0</v>
      </c>
      <c r="E116" s="21">
        <f>C116</f>
        <v>24.9</v>
      </c>
      <c r="F116" s="58">
        <v>0</v>
      </c>
      <c r="G116" s="21">
        <v>0</v>
      </c>
      <c r="H116" s="21">
        <f>F116</f>
        <v>0</v>
      </c>
      <c r="I116" s="242">
        <f>H116-E116</f>
        <v>-24.9</v>
      </c>
      <c r="J116" s="242">
        <v>0</v>
      </c>
      <c r="K116" s="242">
        <f>I116</f>
        <v>-24.9</v>
      </c>
    </row>
    <row r="117" spans="1:11" s="153" customFormat="1" ht="29.25" customHeight="1">
      <c r="A117" s="429" t="s">
        <v>241</v>
      </c>
      <c r="B117" s="430"/>
      <c r="C117" s="430"/>
      <c r="D117" s="430"/>
      <c r="E117" s="430"/>
      <c r="F117" s="430"/>
      <c r="G117" s="430"/>
      <c r="H117" s="430"/>
      <c r="I117" s="430"/>
      <c r="J117" s="430"/>
      <c r="K117" s="431"/>
    </row>
    <row r="118" spans="1:11" s="29" customFormat="1" ht="16.5" customHeight="1">
      <c r="A118" s="21">
        <v>2</v>
      </c>
      <c r="B118" s="50" t="s">
        <v>145</v>
      </c>
      <c r="C118" s="58">
        <v>5.1</v>
      </c>
      <c r="D118" s="21">
        <v>0</v>
      </c>
      <c r="E118" s="52">
        <f>C118</f>
        <v>5.1</v>
      </c>
      <c r="F118" s="21">
        <v>5.1</v>
      </c>
      <c r="G118" s="21">
        <v>0</v>
      </c>
      <c r="H118" s="248">
        <f>F118</f>
        <v>5.1</v>
      </c>
      <c r="I118" s="242">
        <f>H118-E118</f>
        <v>0</v>
      </c>
      <c r="J118" s="246">
        <v>0</v>
      </c>
      <c r="K118" s="243">
        <f>I118</f>
        <v>0</v>
      </c>
    </row>
    <row r="119" spans="1:11" s="29" customFormat="1" ht="15" customHeight="1">
      <c r="A119" s="19">
        <v>2</v>
      </c>
      <c r="B119" s="377" t="s">
        <v>79</v>
      </c>
      <c r="C119" s="378"/>
      <c r="D119" s="378"/>
      <c r="E119" s="378"/>
      <c r="F119" s="378"/>
      <c r="G119" s="378"/>
      <c r="H119" s="378"/>
      <c r="I119" s="378"/>
      <c r="J119" s="378"/>
      <c r="K119" s="379"/>
    </row>
    <row r="120" spans="1:11" s="29" customFormat="1" ht="16.5" customHeight="1">
      <c r="A120" s="19">
        <v>1</v>
      </c>
      <c r="B120" s="51" t="s">
        <v>138</v>
      </c>
      <c r="C120" s="328">
        <v>0</v>
      </c>
      <c r="D120" s="328">
        <v>0</v>
      </c>
      <c r="E120" s="328">
        <f>C120</f>
        <v>0</v>
      </c>
      <c r="F120" s="19">
        <v>0</v>
      </c>
      <c r="G120" s="19">
        <v>0</v>
      </c>
      <c r="H120" s="19">
        <f>F120</f>
        <v>0</v>
      </c>
      <c r="I120" s="243">
        <f>F120-C120</f>
        <v>0</v>
      </c>
      <c r="J120" s="243">
        <v>0</v>
      </c>
      <c r="K120" s="243">
        <f>I120</f>
        <v>0</v>
      </c>
    </row>
    <row r="121" spans="1:11" s="29" customFormat="1" ht="18.75" customHeight="1">
      <c r="A121" s="21">
        <v>3</v>
      </c>
      <c r="B121" s="374" t="s">
        <v>80</v>
      </c>
      <c r="C121" s="375"/>
      <c r="D121" s="375"/>
      <c r="E121" s="375"/>
      <c r="F121" s="375"/>
      <c r="G121" s="375"/>
      <c r="H121" s="375"/>
      <c r="I121" s="375"/>
      <c r="J121" s="375"/>
      <c r="K121" s="376"/>
    </row>
    <row r="122" spans="1:11" s="153" customFormat="1" ht="20.25" customHeight="1">
      <c r="A122" s="248">
        <v>1</v>
      </c>
      <c r="B122" s="329" t="s">
        <v>139</v>
      </c>
      <c r="C122" s="330">
        <v>0</v>
      </c>
      <c r="D122" s="330">
        <v>0</v>
      </c>
      <c r="E122" s="330">
        <f>C122</f>
        <v>0</v>
      </c>
      <c r="F122" s="330">
        <v>0</v>
      </c>
      <c r="G122" s="330">
        <v>0</v>
      </c>
      <c r="H122" s="330">
        <f>F122</f>
        <v>0</v>
      </c>
      <c r="I122" s="331">
        <f>F122-C122</f>
        <v>0</v>
      </c>
      <c r="J122" s="331">
        <v>0</v>
      </c>
      <c r="K122" s="331">
        <f>I122</f>
        <v>0</v>
      </c>
    </row>
    <row r="123" spans="1:11" s="29" customFormat="1" ht="34.5" customHeight="1">
      <c r="A123" s="446" t="s">
        <v>245</v>
      </c>
      <c r="B123" s="447"/>
      <c r="C123" s="447"/>
      <c r="D123" s="447"/>
      <c r="E123" s="447"/>
      <c r="F123" s="447"/>
      <c r="G123" s="447"/>
      <c r="H123" s="447"/>
      <c r="I123" s="447"/>
      <c r="J123" s="447"/>
      <c r="K123" s="448"/>
    </row>
    <row r="124" spans="1:11" s="29" customFormat="1" ht="17.25" customHeight="1">
      <c r="A124" s="21">
        <v>4</v>
      </c>
      <c r="B124" s="374" t="s">
        <v>81</v>
      </c>
      <c r="C124" s="375"/>
      <c r="D124" s="375"/>
      <c r="E124" s="375"/>
      <c r="F124" s="375"/>
      <c r="G124" s="375"/>
      <c r="H124" s="375"/>
      <c r="I124" s="375"/>
      <c r="J124" s="375"/>
      <c r="K124" s="376"/>
    </row>
    <row r="125" spans="1:11" s="29" customFormat="1" ht="18" customHeight="1">
      <c r="A125" s="23">
        <v>1</v>
      </c>
      <c r="B125" s="50" t="s">
        <v>221</v>
      </c>
      <c r="C125" s="52">
        <v>100</v>
      </c>
      <c r="D125" s="279">
        <v>0</v>
      </c>
      <c r="E125" s="52">
        <f>C125</f>
        <v>100</v>
      </c>
      <c r="F125" s="52">
        <v>100</v>
      </c>
      <c r="G125" s="279">
        <v>0</v>
      </c>
      <c r="H125" s="52">
        <f>F125</f>
        <v>100</v>
      </c>
      <c r="I125" s="278">
        <f>F125-C125</f>
        <v>0</v>
      </c>
      <c r="J125" s="278">
        <v>0</v>
      </c>
      <c r="K125" s="278">
        <f>I125</f>
        <v>0</v>
      </c>
    </row>
    <row r="126" spans="1:11" s="29" customFormat="1" ht="24.75" customHeight="1">
      <c r="A126" s="349" t="s">
        <v>82</v>
      </c>
      <c r="B126" s="373"/>
      <c r="C126" s="373"/>
      <c r="D126" s="373"/>
      <c r="E126" s="373"/>
      <c r="F126" s="373"/>
      <c r="G126" s="373"/>
      <c r="H126" s="373"/>
      <c r="I126" s="373"/>
      <c r="J126" s="373"/>
      <c r="K126" s="350"/>
    </row>
    <row r="127" spans="1:11" s="29" customFormat="1" ht="15.75" customHeight="1">
      <c r="A127" s="48"/>
      <c r="B127" s="48"/>
      <c r="C127" s="48"/>
      <c r="D127" s="48"/>
      <c r="E127" s="48"/>
      <c r="F127" s="48"/>
      <c r="G127" s="48"/>
      <c r="H127" s="48"/>
      <c r="I127" s="215"/>
      <c r="J127" s="215"/>
      <c r="K127" s="215"/>
    </row>
    <row r="128" spans="1:11" s="29" customFormat="1" ht="12">
      <c r="A128" s="25" t="s">
        <v>49</v>
      </c>
      <c r="B128" s="59"/>
      <c r="C128" s="25" t="s">
        <v>49</v>
      </c>
      <c r="D128" s="25" t="s">
        <v>49</v>
      </c>
      <c r="E128" s="25" t="s">
        <v>49</v>
      </c>
      <c r="F128" s="25" t="s">
        <v>49</v>
      </c>
      <c r="G128" s="25" t="s">
        <v>49</v>
      </c>
      <c r="H128" s="25" t="s">
        <v>49</v>
      </c>
      <c r="I128" s="216" t="s">
        <v>49</v>
      </c>
      <c r="J128" s="216" t="s">
        <v>49</v>
      </c>
      <c r="K128" s="216" t="s">
        <v>49</v>
      </c>
    </row>
    <row r="129" spans="1:11" s="29" customFormat="1" ht="9.75" customHeight="1">
      <c r="A129" s="31"/>
      <c r="I129" s="129"/>
      <c r="J129" s="129"/>
      <c r="K129" s="129"/>
    </row>
    <row r="130" spans="1:11" s="29" customFormat="1" ht="11.25" customHeight="1">
      <c r="A130" s="335" t="s">
        <v>83</v>
      </c>
      <c r="B130" s="335"/>
      <c r="C130" s="335"/>
      <c r="D130" s="335"/>
      <c r="E130" s="335"/>
      <c r="F130" s="335"/>
      <c r="G130" s="335"/>
      <c r="H130" s="335"/>
      <c r="I130" s="335"/>
      <c r="J130" s="335"/>
      <c r="K130" s="335"/>
    </row>
    <row r="131" spans="1:11" s="29" customFormat="1" ht="17.25" customHeight="1">
      <c r="A131" s="392" t="s">
        <v>130</v>
      </c>
      <c r="B131" s="392"/>
      <c r="C131" s="392"/>
      <c r="D131" s="392"/>
      <c r="E131" s="392"/>
      <c r="F131" s="392"/>
      <c r="G131" s="392"/>
      <c r="H131" s="392"/>
      <c r="I131" s="392"/>
      <c r="J131" s="392"/>
      <c r="K131" s="392"/>
    </row>
    <row r="132" spans="1:11" s="29" customFormat="1" ht="12">
      <c r="A132" s="32"/>
      <c r="I132" s="129"/>
      <c r="J132" s="129"/>
      <c r="K132" s="129"/>
    </row>
    <row r="133" spans="1:11" s="29" customFormat="1" ht="15" customHeight="1">
      <c r="A133" s="356" t="s">
        <v>84</v>
      </c>
      <c r="B133" s="356"/>
      <c r="C133" s="356"/>
      <c r="D133" s="356"/>
      <c r="E133" s="356"/>
      <c r="F133" s="356"/>
      <c r="G133" s="356"/>
      <c r="H133" s="356"/>
      <c r="I133" s="356"/>
      <c r="J133" s="356"/>
      <c r="K133" s="356"/>
    </row>
    <row r="134" spans="1:11" s="29" customFormat="1" ht="12">
      <c r="A134" s="31"/>
      <c r="I134" s="129"/>
      <c r="J134" s="129"/>
      <c r="K134" s="129"/>
    </row>
    <row r="135" spans="1:11" s="29" customFormat="1" ht="13.5" customHeight="1">
      <c r="A135" s="393" t="s">
        <v>39</v>
      </c>
      <c r="B135" s="393" t="s">
        <v>40</v>
      </c>
      <c r="C135" s="367" t="s">
        <v>85</v>
      </c>
      <c r="D135" s="368"/>
      <c r="E135" s="369"/>
      <c r="F135" s="367" t="s">
        <v>86</v>
      </c>
      <c r="G135" s="368"/>
      <c r="H135" s="369"/>
      <c r="I135" s="460" t="s">
        <v>87</v>
      </c>
      <c r="J135" s="461"/>
      <c r="K135" s="462"/>
    </row>
    <row r="136" spans="1:11" s="29" customFormat="1" ht="11.25" customHeight="1">
      <c r="A136" s="394"/>
      <c r="B136" s="394"/>
      <c r="C136" s="370"/>
      <c r="D136" s="371"/>
      <c r="E136" s="372"/>
      <c r="F136" s="370"/>
      <c r="G136" s="371"/>
      <c r="H136" s="372"/>
      <c r="I136" s="423" t="s">
        <v>88</v>
      </c>
      <c r="J136" s="424"/>
      <c r="K136" s="425"/>
    </row>
    <row r="137" spans="1:11" s="29" customFormat="1" ht="24">
      <c r="A137" s="395"/>
      <c r="B137" s="395"/>
      <c r="C137" s="45" t="s">
        <v>44</v>
      </c>
      <c r="D137" s="45" t="s">
        <v>45</v>
      </c>
      <c r="E137" s="45" t="s">
        <v>46</v>
      </c>
      <c r="F137" s="45" t="s">
        <v>44</v>
      </c>
      <c r="G137" s="45" t="s">
        <v>45</v>
      </c>
      <c r="H137" s="45" t="s">
        <v>46</v>
      </c>
      <c r="I137" s="233" t="s">
        <v>44</v>
      </c>
      <c r="J137" s="233" t="s">
        <v>45</v>
      </c>
      <c r="K137" s="233" t="s">
        <v>46</v>
      </c>
    </row>
    <row r="138" spans="1:11" s="29" customFormat="1" ht="16.5" customHeight="1">
      <c r="A138" s="233">
        <v>1</v>
      </c>
      <c r="B138" s="237" t="s">
        <v>48</v>
      </c>
      <c r="C138" s="199">
        <f>C143+C157+C171+C180+C193+C195</f>
        <v>75065.79999999999</v>
      </c>
      <c r="D138" s="199" t="s">
        <v>49</v>
      </c>
      <c r="E138" s="199">
        <f>C138</f>
        <v>75065.79999999999</v>
      </c>
      <c r="F138" s="199">
        <f>F143+F157+F171+F182+F193+F195</f>
        <v>96692.40000000001</v>
      </c>
      <c r="G138" s="199">
        <f>G141</f>
        <v>70</v>
      </c>
      <c r="H138" s="199">
        <f>F138+G138</f>
        <v>96762.40000000001</v>
      </c>
      <c r="I138" s="199">
        <f>F138/C138*100</f>
        <v>128.8101905261784</v>
      </c>
      <c r="J138" s="199" t="s">
        <v>49</v>
      </c>
      <c r="K138" s="195">
        <f>I138</f>
        <v>128.8101905261784</v>
      </c>
    </row>
    <row r="139" spans="1:11" s="153" customFormat="1" ht="30.75" customHeight="1">
      <c r="A139" s="439" t="s">
        <v>246</v>
      </c>
      <c r="B139" s="440"/>
      <c r="C139" s="440"/>
      <c r="D139" s="440"/>
      <c r="E139" s="440"/>
      <c r="F139" s="440"/>
      <c r="G139" s="440"/>
      <c r="H139" s="440"/>
      <c r="I139" s="440"/>
      <c r="J139" s="440"/>
      <c r="K139" s="441"/>
    </row>
    <row r="140" spans="1:11" s="29" customFormat="1" ht="12">
      <c r="A140" s="45" t="s">
        <v>49</v>
      </c>
      <c r="B140" s="55" t="s">
        <v>50</v>
      </c>
      <c r="C140" s="60" t="s">
        <v>49</v>
      </c>
      <c r="D140" s="60" t="s">
        <v>49</v>
      </c>
      <c r="E140" s="60" t="s">
        <v>49</v>
      </c>
      <c r="F140" s="60" t="s">
        <v>49</v>
      </c>
      <c r="G140" s="60" t="s">
        <v>49</v>
      </c>
      <c r="H140" s="60" t="s">
        <v>49</v>
      </c>
      <c r="I140" s="217" t="s">
        <v>49</v>
      </c>
      <c r="J140" s="217" t="s">
        <v>49</v>
      </c>
      <c r="K140" s="217" t="s">
        <v>49</v>
      </c>
    </row>
    <row r="141" spans="1:11" s="29" customFormat="1" ht="73.5" customHeight="1">
      <c r="A141" s="88" t="s">
        <v>174</v>
      </c>
      <c r="B141" s="86" t="s">
        <v>146</v>
      </c>
      <c r="C141" s="197">
        <f>C143</f>
        <v>324.8</v>
      </c>
      <c r="D141" s="288">
        <v>0</v>
      </c>
      <c r="E141" s="87">
        <f>C141</f>
        <v>324.8</v>
      </c>
      <c r="F141" s="223">
        <f>F143</f>
        <v>859.5</v>
      </c>
      <c r="G141" s="223">
        <f>G143</f>
        <v>70</v>
      </c>
      <c r="H141" s="197">
        <f>H143</f>
        <v>929.5</v>
      </c>
      <c r="I141" s="223">
        <f>I143</f>
        <v>286.1761083743842</v>
      </c>
      <c r="J141" s="291">
        <v>0</v>
      </c>
      <c r="K141" s="223">
        <f>K143</f>
        <v>286.1761083743842</v>
      </c>
    </row>
    <row r="142" spans="1:11" s="29" customFormat="1" ht="12">
      <c r="A142" s="45">
        <v>1</v>
      </c>
      <c r="B142" s="55" t="s">
        <v>78</v>
      </c>
      <c r="C142" s="64" t="s">
        <v>49</v>
      </c>
      <c r="D142" s="289" t="s">
        <v>49</v>
      </c>
      <c r="E142" s="64" t="s">
        <v>49</v>
      </c>
      <c r="F142" s="64" t="s">
        <v>49</v>
      </c>
      <c r="G142" s="64" t="s">
        <v>49</v>
      </c>
      <c r="H142" s="64" t="s">
        <v>49</v>
      </c>
      <c r="I142" s="192" t="s">
        <v>49</v>
      </c>
      <c r="J142" s="292" t="s">
        <v>49</v>
      </c>
      <c r="K142" s="192" t="s">
        <v>49</v>
      </c>
    </row>
    <row r="143" spans="1:11" s="29" customFormat="1" ht="12">
      <c r="A143" s="45">
        <v>1</v>
      </c>
      <c r="B143" s="55" t="s">
        <v>137</v>
      </c>
      <c r="C143" s="195">
        <v>324.8</v>
      </c>
      <c r="D143" s="290">
        <v>0</v>
      </c>
      <c r="E143" s="70">
        <f>C143</f>
        <v>324.8</v>
      </c>
      <c r="F143" s="156">
        <f>F71</f>
        <v>859.5</v>
      </c>
      <c r="G143" s="70">
        <f>G71</f>
        <v>70</v>
      </c>
      <c r="H143" s="70">
        <f>F143+G143</f>
        <v>929.5</v>
      </c>
      <c r="I143" s="199">
        <f>H143*100/E143</f>
        <v>286.1761083743842</v>
      </c>
      <c r="J143" s="293">
        <v>0</v>
      </c>
      <c r="K143" s="199">
        <f>I143</f>
        <v>286.1761083743842</v>
      </c>
    </row>
    <row r="144" spans="1:11" s="153" customFormat="1" ht="27.75" customHeight="1">
      <c r="A144" s="171" t="s">
        <v>49</v>
      </c>
      <c r="B144" s="439" t="s">
        <v>247</v>
      </c>
      <c r="C144" s="440"/>
      <c r="D144" s="440"/>
      <c r="E144" s="440"/>
      <c r="F144" s="440"/>
      <c r="G144" s="440"/>
      <c r="H144" s="440"/>
      <c r="I144" s="440"/>
      <c r="J144" s="440"/>
      <c r="K144" s="441"/>
    </row>
    <row r="145" spans="1:11" s="29" customFormat="1" ht="12">
      <c r="A145" s="45">
        <v>2</v>
      </c>
      <c r="B145" s="55" t="s">
        <v>79</v>
      </c>
      <c r="C145" s="70" t="s">
        <v>49</v>
      </c>
      <c r="D145" s="70" t="s">
        <v>49</v>
      </c>
      <c r="E145" s="70" t="s">
        <v>49</v>
      </c>
      <c r="F145" s="70" t="s">
        <v>49</v>
      </c>
      <c r="G145" s="70" t="s">
        <v>49</v>
      </c>
      <c r="H145" s="70" t="s">
        <v>49</v>
      </c>
      <c r="I145" s="193" t="s">
        <v>49</v>
      </c>
      <c r="J145" s="193" t="s">
        <v>49</v>
      </c>
      <c r="K145" s="193" t="s">
        <v>49</v>
      </c>
    </row>
    <row r="146" spans="1:11" s="29" customFormat="1" ht="12">
      <c r="A146" s="45">
        <v>1</v>
      </c>
      <c r="B146" s="55" t="s">
        <v>138</v>
      </c>
      <c r="C146" s="204">
        <v>3</v>
      </c>
      <c r="D146" s="71">
        <v>0</v>
      </c>
      <c r="E146" s="71">
        <f>C146</f>
        <v>3</v>
      </c>
      <c r="F146" s="71">
        <f>F74</f>
        <v>5</v>
      </c>
      <c r="G146" s="71">
        <f>G74</f>
        <v>1</v>
      </c>
      <c r="H146" s="71">
        <f>H74</f>
        <v>6</v>
      </c>
      <c r="I146" s="199">
        <f>F146*100/C146</f>
        <v>166.66666666666666</v>
      </c>
      <c r="J146" s="198">
        <v>0</v>
      </c>
      <c r="K146" s="199">
        <f>I146</f>
        <v>166.66666666666666</v>
      </c>
    </row>
    <row r="147" spans="1:11" s="153" customFormat="1" ht="30.75" customHeight="1">
      <c r="A147" s="171" t="s">
        <v>49</v>
      </c>
      <c r="B147" s="439" t="s">
        <v>248</v>
      </c>
      <c r="C147" s="440"/>
      <c r="D147" s="440"/>
      <c r="E147" s="440"/>
      <c r="F147" s="440"/>
      <c r="G147" s="440"/>
      <c r="H147" s="440"/>
      <c r="I147" s="440"/>
      <c r="J147" s="440"/>
      <c r="K147" s="441"/>
    </row>
    <row r="148" spans="1:11" s="29" customFormat="1" ht="12">
      <c r="A148" s="45">
        <v>3</v>
      </c>
      <c r="B148" s="55" t="s">
        <v>80</v>
      </c>
      <c r="C148" s="70" t="s">
        <v>49</v>
      </c>
      <c r="D148" s="70" t="s">
        <v>49</v>
      </c>
      <c r="E148" s="70" t="s">
        <v>49</v>
      </c>
      <c r="F148" s="70" t="s">
        <v>49</v>
      </c>
      <c r="G148" s="70" t="s">
        <v>49</v>
      </c>
      <c r="H148" s="70" t="s">
        <v>49</v>
      </c>
      <c r="I148" s="193" t="s">
        <v>49</v>
      </c>
      <c r="J148" s="193" t="s">
        <v>49</v>
      </c>
      <c r="K148" s="193" t="s">
        <v>49</v>
      </c>
    </row>
    <row r="149" spans="1:11" s="29" customFormat="1" ht="12">
      <c r="A149" s="233">
        <v>1</v>
      </c>
      <c r="B149" s="237" t="s">
        <v>139</v>
      </c>
      <c r="C149" s="195">
        <f>C143/C146</f>
        <v>108.26666666666667</v>
      </c>
      <c r="D149" s="198">
        <v>0</v>
      </c>
      <c r="E149" s="199">
        <f>C149</f>
        <v>108.26666666666667</v>
      </c>
      <c r="F149" s="199">
        <f>F143/F146</f>
        <v>171.9</v>
      </c>
      <c r="G149" s="199">
        <f>G143/G146</f>
        <v>70</v>
      </c>
      <c r="H149" s="195">
        <f>H141/H146</f>
        <v>154.91666666666666</v>
      </c>
      <c r="I149" s="195">
        <v>158.7</v>
      </c>
      <c r="J149" s="195">
        <v>0</v>
      </c>
      <c r="K149" s="195">
        <v>143.1</v>
      </c>
    </row>
    <row r="150" spans="1:11" s="153" customFormat="1" ht="30" customHeight="1">
      <c r="A150" s="171" t="s">
        <v>49</v>
      </c>
      <c r="B150" s="386" t="s">
        <v>249</v>
      </c>
      <c r="C150" s="387"/>
      <c r="D150" s="387"/>
      <c r="E150" s="387"/>
      <c r="F150" s="387"/>
      <c r="G150" s="387"/>
      <c r="H150" s="387"/>
      <c r="I150" s="387"/>
      <c r="J150" s="387"/>
      <c r="K150" s="388"/>
    </row>
    <row r="151" spans="1:11" s="29" customFormat="1" ht="12">
      <c r="A151" s="45">
        <v>4</v>
      </c>
      <c r="B151" s="55" t="s">
        <v>81</v>
      </c>
      <c r="C151" s="70" t="s">
        <v>49</v>
      </c>
      <c r="D151" s="70" t="s">
        <v>49</v>
      </c>
      <c r="E151" s="70" t="s">
        <v>49</v>
      </c>
      <c r="F151" s="70" t="s">
        <v>49</v>
      </c>
      <c r="G151" s="70" t="s">
        <v>49</v>
      </c>
      <c r="H151" s="70" t="s">
        <v>49</v>
      </c>
      <c r="I151" s="193" t="s">
        <v>49</v>
      </c>
      <c r="J151" s="193" t="s">
        <v>49</v>
      </c>
      <c r="K151" s="193" t="s">
        <v>49</v>
      </c>
    </row>
    <row r="152" spans="1:11" s="29" customFormat="1" ht="12">
      <c r="A152" s="233">
        <v>1</v>
      </c>
      <c r="B152" s="237" t="s">
        <v>269</v>
      </c>
      <c r="C152" s="199">
        <v>60</v>
      </c>
      <c r="D152" s="198">
        <v>0</v>
      </c>
      <c r="E152" s="199">
        <v>60</v>
      </c>
      <c r="F152" s="198">
        <v>0</v>
      </c>
      <c r="G152" s="198">
        <v>0</v>
      </c>
      <c r="H152" s="198">
        <v>0</v>
      </c>
      <c r="I152" s="198">
        <v>0</v>
      </c>
      <c r="J152" s="198">
        <v>0</v>
      </c>
      <c r="K152" s="198">
        <v>0</v>
      </c>
    </row>
    <row r="153" spans="1:11" s="29" customFormat="1" ht="12">
      <c r="A153" s="45">
        <v>2</v>
      </c>
      <c r="B153" s="55" t="s">
        <v>221</v>
      </c>
      <c r="C153" s="195">
        <v>60</v>
      </c>
      <c r="D153" s="71">
        <v>0</v>
      </c>
      <c r="E153" s="70">
        <f>C153</f>
        <v>60</v>
      </c>
      <c r="F153" s="70">
        <f>F80</f>
        <v>100</v>
      </c>
      <c r="G153" s="70">
        <v>100</v>
      </c>
      <c r="H153" s="70">
        <f>F153</f>
        <v>100</v>
      </c>
      <c r="I153" s="199">
        <f>F153/C153*100</f>
        <v>166.66666666666669</v>
      </c>
      <c r="J153" s="198">
        <v>0</v>
      </c>
      <c r="K153" s="199">
        <f>I153</f>
        <v>166.66666666666669</v>
      </c>
    </row>
    <row r="154" spans="1:11" s="153" customFormat="1" ht="31.5" customHeight="1">
      <c r="A154" s="180" t="s">
        <v>49</v>
      </c>
      <c r="B154" s="420" t="s">
        <v>250</v>
      </c>
      <c r="C154" s="421"/>
      <c r="D154" s="421"/>
      <c r="E154" s="421"/>
      <c r="F154" s="421"/>
      <c r="G154" s="421"/>
      <c r="H154" s="421"/>
      <c r="I154" s="421"/>
      <c r="J154" s="421"/>
      <c r="K154" s="422"/>
    </row>
    <row r="155" spans="1:11" s="29" customFormat="1" ht="33" customHeight="1">
      <c r="A155" s="89" t="s">
        <v>175</v>
      </c>
      <c r="B155" s="157" t="s">
        <v>164</v>
      </c>
      <c r="C155" s="196">
        <f>C157</f>
        <v>634.5</v>
      </c>
      <c r="D155" s="294">
        <v>0</v>
      </c>
      <c r="E155" s="158">
        <f>E157</f>
        <v>634.5</v>
      </c>
      <c r="F155" s="249">
        <f>F157</f>
        <v>574.1</v>
      </c>
      <c r="G155" s="295">
        <f>G157</f>
        <v>0</v>
      </c>
      <c r="H155" s="249">
        <f>H157</f>
        <v>574.1</v>
      </c>
      <c r="I155" s="250">
        <f>I157</f>
        <v>90.48069345941687</v>
      </c>
      <c r="J155" s="296">
        <v>0</v>
      </c>
      <c r="K155" s="250">
        <f>K157</f>
        <v>90.48069345941687</v>
      </c>
    </row>
    <row r="156" spans="1:11" s="29" customFormat="1" ht="12.75" customHeight="1">
      <c r="A156" s="45">
        <v>1</v>
      </c>
      <c r="B156" s="511" t="s">
        <v>78</v>
      </c>
      <c r="C156" s="512"/>
      <c r="D156" s="512"/>
      <c r="E156" s="512"/>
      <c r="F156" s="512"/>
      <c r="G156" s="512"/>
      <c r="H156" s="512"/>
      <c r="I156" s="512"/>
      <c r="J156" s="512"/>
      <c r="K156" s="513"/>
    </row>
    <row r="157" spans="1:11" s="29" customFormat="1" ht="15.75" customHeight="1">
      <c r="A157" s="45">
        <v>1</v>
      </c>
      <c r="B157" s="159" t="s">
        <v>137</v>
      </c>
      <c r="C157" s="160">
        <v>634.5</v>
      </c>
      <c r="D157" s="290">
        <v>0</v>
      </c>
      <c r="E157" s="160">
        <f>C157</f>
        <v>634.5</v>
      </c>
      <c r="F157" s="160">
        <f>F83</f>
        <v>574.1</v>
      </c>
      <c r="G157" s="290">
        <v>0</v>
      </c>
      <c r="H157" s="160">
        <f>F157</f>
        <v>574.1</v>
      </c>
      <c r="I157" s="224">
        <f>H157*100/E157</f>
        <v>90.48069345941687</v>
      </c>
      <c r="J157" s="293">
        <v>0</v>
      </c>
      <c r="K157" s="224">
        <f>I157</f>
        <v>90.48069345941687</v>
      </c>
    </row>
    <row r="158" spans="1:11" s="153" customFormat="1" ht="21.75" customHeight="1">
      <c r="A158" s="256" t="s">
        <v>49</v>
      </c>
      <c r="B158" s="439" t="s">
        <v>251</v>
      </c>
      <c r="C158" s="440"/>
      <c r="D158" s="440"/>
      <c r="E158" s="440"/>
      <c r="F158" s="440"/>
      <c r="G158" s="440"/>
      <c r="H158" s="440"/>
      <c r="I158" s="440"/>
      <c r="J158" s="440"/>
      <c r="K158" s="441"/>
    </row>
    <row r="159" spans="1:11" s="29" customFormat="1" ht="15.75" customHeight="1">
      <c r="A159" s="45">
        <v>2</v>
      </c>
      <c r="B159" s="55" t="s">
        <v>79</v>
      </c>
      <c r="C159" s="70" t="s">
        <v>49</v>
      </c>
      <c r="D159" s="70" t="s">
        <v>49</v>
      </c>
      <c r="E159" s="70" t="s">
        <v>49</v>
      </c>
      <c r="F159" s="70" t="s">
        <v>49</v>
      </c>
      <c r="G159" s="70" t="s">
        <v>49</v>
      </c>
      <c r="H159" s="70" t="s">
        <v>49</v>
      </c>
      <c r="I159" s="193" t="s">
        <v>49</v>
      </c>
      <c r="J159" s="193" t="s">
        <v>49</v>
      </c>
      <c r="K159" s="193" t="s">
        <v>49</v>
      </c>
    </row>
    <row r="160" spans="1:11" s="29" customFormat="1" ht="15.75" customHeight="1">
      <c r="A160" s="45">
        <v>1</v>
      </c>
      <c r="B160" s="55" t="s">
        <v>138</v>
      </c>
      <c r="C160" s="198">
        <v>1</v>
      </c>
      <c r="D160" s="71">
        <v>0</v>
      </c>
      <c r="E160" s="71">
        <f>C160</f>
        <v>1</v>
      </c>
      <c r="F160" s="71">
        <v>4</v>
      </c>
      <c r="G160" s="71">
        <v>0</v>
      </c>
      <c r="H160" s="71">
        <f>F160</f>
        <v>4</v>
      </c>
      <c r="I160" s="199">
        <f>H160*100/E160</f>
        <v>400</v>
      </c>
      <c r="J160" s="198">
        <v>0</v>
      </c>
      <c r="K160" s="199">
        <f>I160</f>
        <v>400</v>
      </c>
    </row>
    <row r="161" spans="1:11" s="153" customFormat="1" ht="29.25" customHeight="1">
      <c r="A161" s="171" t="s">
        <v>49</v>
      </c>
      <c r="B161" s="386" t="s">
        <v>248</v>
      </c>
      <c r="C161" s="387"/>
      <c r="D161" s="387"/>
      <c r="E161" s="387"/>
      <c r="F161" s="387"/>
      <c r="G161" s="387"/>
      <c r="H161" s="387"/>
      <c r="I161" s="387"/>
      <c r="J161" s="387"/>
      <c r="K161" s="388"/>
    </row>
    <row r="162" spans="1:11" s="29" customFormat="1" ht="15" customHeight="1">
      <c r="A162" s="45">
        <v>3</v>
      </c>
      <c r="B162" s="55" t="s">
        <v>80</v>
      </c>
      <c r="C162" s="70" t="s">
        <v>49</v>
      </c>
      <c r="D162" s="70" t="s">
        <v>49</v>
      </c>
      <c r="E162" s="70" t="s">
        <v>49</v>
      </c>
      <c r="F162" s="70" t="s">
        <v>49</v>
      </c>
      <c r="G162" s="70" t="s">
        <v>49</v>
      </c>
      <c r="H162" s="70" t="s">
        <v>49</v>
      </c>
      <c r="I162" s="193" t="s">
        <v>49</v>
      </c>
      <c r="J162" s="193" t="s">
        <v>49</v>
      </c>
      <c r="K162" s="193" t="s">
        <v>49</v>
      </c>
    </row>
    <row r="163" spans="1:11" s="29" customFormat="1" ht="14.25" customHeight="1">
      <c r="A163" s="45">
        <v>1</v>
      </c>
      <c r="B163" s="55" t="s">
        <v>139</v>
      </c>
      <c r="C163" s="199">
        <f>C157/C160</f>
        <v>634.5</v>
      </c>
      <c r="D163" s="71">
        <v>0</v>
      </c>
      <c r="E163" s="70">
        <f>C163</f>
        <v>634.5</v>
      </c>
      <c r="F163" s="70">
        <f>F157/F160</f>
        <v>143.525</v>
      </c>
      <c r="G163" s="71">
        <v>0</v>
      </c>
      <c r="H163" s="70">
        <f>F163</f>
        <v>143.525</v>
      </c>
      <c r="I163" s="199">
        <f>F163/C163*100</f>
        <v>22.620173364854217</v>
      </c>
      <c r="J163" s="198">
        <v>0</v>
      </c>
      <c r="K163" s="199">
        <f>I163</f>
        <v>22.620173364854217</v>
      </c>
    </row>
    <row r="164" spans="1:11" s="153" customFormat="1" ht="18.75" customHeight="1">
      <c r="A164" s="171" t="s">
        <v>49</v>
      </c>
      <c r="B164" s="386" t="s">
        <v>252</v>
      </c>
      <c r="C164" s="387"/>
      <c r="D164" s="387"/>
      <c r="E164" s="387"/>
      <c r="F164" s="387"/>
      <c r="G164" s="387"/>
      <c r="H164" s="387"/>
      <c r="I164" s="387"/>
      <c r="J164" s="387"/>
      <c r="K164" s="388"/>
    </row>
    <row r="165" spans="1:11" s="29" customFormat="1" ht="15.75" customHeight="1">
      <c r="A165" s="45">
        <v>4</v>
      </c>
      <c r="B165" s="55" t="s">
        <v>81</v>
      </c>
      <c r="C165" s="70" t="s">
        <v>49</v>
      </c>
      <c r="D165" s="70" t="s">
        <v>49</v>
      </c>
      <c r="E165" s="70" t="s">
        <v>49</v>
      </c>
      <c r="F165" s="70" t="s">
        <v>49</v>
      </c>
      <c r="G165" s="70" t="s">
        <v>49</v>
      </c>
      <c r="H165" s="70" t="s">
        <v>49</v>
      </c>
      <c r="I165" s="193" t="s">
        <v>49</v>
      </c>
      <c r="J165" s="193" t="s">
        <v>49</v>
      </c>
      <c r="K165" s="193" t="s">
        <v>49</v>
      </c>
    </row>
    <row r="166" spans="1:11" s="29" customFormat="1" ht="15.75" customHeight="1">
      <c r="A166" s="233">
        <v>1</v>
      </c>
      <c r="B166" s="237" t="s">
        <v>269</v>
      </c>
      <c r="C166" s="199">
        <v>14</v>
      </c>
      <c r="D166" s="198">
        <v>0</v>
      </c>
      <c r="E166" s="199">
        <v>14</v>
      </c>
      <c r="F166" s="198">
        <v>0</v>
      </c>
      <c r="G166" s="198">
        <v>0</v>
      </c>
      <c r="H166" s="198">
        <v>0</v>
      </c>
      <c r="I166" s="198">
        <v>0</v>
      </c>
      <c r="J166" s="198">
        <v>0</v>
      </c>
      <c r="K166" s="198">
        <v>0</v>
      </c>
    </row>
    <row r="167" spans="1:11" s="29" customFormat="1" ht="14.25" customHeight="1">
      <c r="A167" s="45">
        <v>2</v>
      </c>
      <c r="B167" s="55" t="s">
        <v>221</v>
      </c>
      <c r="C167" s="199">
        <v>100</v>
      </c>
      <c r="D167" s="71">
        <v>0</v>
      </c>
      <c r="E167" s="70">
        <f>C167</f>
        <v>100</v>
      </c>
      <c r="F167" s="70">
        <v>100</v>
      </c>
      <c r="G167" s="71">
        <v>0</v>
      </c>
      <c r="H167" s="70">
        <f>F167</f>
        <v>100</v>
      </c>
      <c r="I167" s="198">
        <v>0</v>
      </c>
      <c r="J167" s="198">
        <v>0</v>
      </c>
      <c r="K167" s="198">
        <f>I167</f>
        <v>0</v>
      </c>
    </row>
    <row r="168" spans="1:11" s="153" customFormat="1" ht="24" customHeight="1">
      <c r="A168" s="180" t="s">
        <v>49</v>
      </c>
      <c r="B168" s="420"/>
      <c r="C168" s="421"/>
      <c r="D168" s="421"/>
      <c r="E168" s="421"/>
      <c r="F168" s="421"/>
      <c r="G168" s="421"/>
      <c r="H168" s="421"/>
      <c r="I168" s="421"/>
      <c r="J168" s="421"/>
      <c r="K168" s="422"/>
    </row>
    <row r="169" spans="1:11" s="29" customFormat="1" ht="18" customHeight="1">
      <c r="A169" s="89" t="s">
        <v>176</v>
      </c>
      <c r="B169" s="85" t="s">
        <v>163</v>
      </c>
      <c r="C169" s="90">
        <f>C171</f>
        <v>73990.9</v>
      </c>
      <c r="D169" s="297">
        <v>0</v>
      </c>
      <c r="E169" s="90">
        <f>E171</f>
        <v>73990.9</v>
      </c>
      <c r="F169" s="170">
        <f>F171</f>
        <v>93694.8</v>
      </c>
      <c r="G169" s="69">
        <v>0</v>
      </c>
      <c r="H169" s="90">
        <f>H171</f>
        <v>93694.8</v>
      </c>
      <c r="I169" s="230">
        <f>I171</f>
        <v>126.63016668265963</v>
      </c>
      <c r="J169" s="299">
        <v>0</v>
      </c>
      <c r="K169" s="230">
        <f>K171</f>
        <v>126.63016668265963</v>
      </c>
    </row>
    <row r="170" spans="1:11" s="29" customFormat="1" ht="15.75" customHeight="1">
      <c r="A170" s="67">
        <v>1</v>
      </c>
      <c r="B170" s="514" t="s">
        <v>78</v>
      </c>
      <c r="C170" s="515"/>
      <c r="D170" s="515"/>
      <c r="E170" s="515"/>
      <c r="F170" s="515"/>
      <c r="G170" s="515"/>
      <c r="H170" s="515"/>
      <c r="I170" s="515"/>
      <c r="J170" s="515"/>
      <c r="K170" s="516"/>
    </row>
    <row r="171" spans="1:12" s="29" customFormat="1" ht="24" customHeight="1">
      <c r="A171" s="61">
        <v>1</v>
      </c>
      <c r="B171" s="62" t="s">
        <v>140</v>
      </c>
      <c r="C171" s="200">
        <v>73990.9</v>
      </c>
      <c r="D171" s="298">
        <v>0</v>
      </c>
      <c r="E171" s="65">
        <f>C171</f>
        <v>73990.9</v>
      </c>
      <c r="F171" s="65">
        <f>F94</f>
        <v>93694.8</v>
      </c>
      <c r="G171" s="65">
        <v>0</v>
      </c>
      <c r="H171" s="134">
        <f>F171</f>
        <v>93694.8</v>
      </c>
      <c r="I171" s="200">
        <f>F171/C171*100</f>
        <v>126.63016668265963</v>
      </c>
      <c r="J171" s="300">
        <v>0</v>
      </c>
      <c r="K171" s="200">
        <f>I171</f>
        <v>126.63016668265963</v>
      </c>
      <c r="L171" s="66"/>
    </row>
    <row r="172" spans="1:12" s="153" customFormat="1" ht="33" customHeight="1">
      <c r="A172" s="433" t="s">
        <v>228</v>
      </c>
      <c r="B172" s="434"/>
      <c r="C172" s="434"/>
      <c r="D172" s="434"/>
      <c r="E172" s="434"/>
      <c r="F172" s="434"/>
      <c r="G172" s="434"/>
      <c r="H172" s="434"/>
      <c r="I172" s="434"/>
      <c r="J172" s="434"/>
      <c r="K172" s="435"/>
      <c r="L172" s="231"/>
    </row>
    <row r="173" spans="1:11" s="29" customFormat="1" ht="18.75" customHeight="1">
      <c r="A173" s="61">
        <v>2</v>
      </c>
      <c r="B173" s="62" t="s">
        <v>141</v>
      </c>
      <c r="C173" s="201">
        <v>420</v>
      </c>
      <c r="D173" s="298">
        <v>0</v>
      </c>
      <c r="E173" s="63">
        <f>C173</f>
        <v>420</v>
      </c>
      <c r="F173" s="63">
        <f>F96</f>
        <v>803</v>
      </c>
      <c r="G173" s="63">
        <v>0</v>
      </c>
      <c r="H173" s="63">
        <f>F173</f>
        <v>803</v>
      </c>
      <c r="I173" s="200">
        <f>F173/C173*100</f>
        <v>191.1904761904762</v>
      </c>
      <c r="J173" s="300">
        <v>0</v>
      </c>
      <c r="K173" s="200">
        <f>I173</f>
        <v>191.1904761904762</v>
      </c>
    </row>
    <row r="174" spans="1:11" s="153" customFormat="1" ht="24" customHeight="1">
      <c r="A174" s="436" t="s">
        <v>229</v>
      </c>
      <c r="B174" s="437"/>
      <c r="C174" s="437"/>
      <c r="D174" s="437"/>
      <c r="E174" s="437"/>
      <c r="F174" s="437"/>
      <c r="G174" s="437"/>
      <c r="H174" s="437"/>
      <c r="I174" s="437"/>
      <c r="J174" s="437"/>
      <c r="K174" s="438"/>
    </row>
    <row r="175" spans="1:11" s="29" customFormat="1" ht="16.5" customHeight="1">
      <c r="A175" s="61">
        <v>2</v>
      </c>
      <c r="B175" s="55" t="s">
        <v>81</v>
      </c>
      <c r="C175" s="61"/>
      <c r="D175" s="61"/>
      <c r="E175" s="61"/>
      <c r="F175" s="61"/>
      <c r="G175" s="61"/>
      <c r="H175" s="61"/>
      <c r="I175" s="218"/>
      <c r="J175" s="218"/>
      <c r="K175" s="218"/>
    </row>
    <row r="176" spans="1:11" s="29" customFormat="1" ht="24" customHeight="1">
      <c r="A176" s="61">
        <v>1</v>
      </c>
      <c r="B176" s="62" t="s">
        <v>143</v>
      </c>
      <c r="C176" s="165">
        <v>1.695</v>
      </c>
      <c r="D176" s="182">
        <v>0</v>
      </c>
      <c r="E176" s="134">
        <f>C176</f>
        <v>1.695</v>
      </c>
      <c r="F176" s="134">
        <f>F99</f>
        <v>0.8</v>
      </c>
      <c r="G176" s="182">
        <v>0</v>
      </c>
      <c r="H176" s="134">
        <f>F176</f>
        <v>0.8</v>
      </c>
      <c r="I176" s="200">
        <v>47.1</v>
      </c>
      <c r="J176" s="300">
        <v>0</v>
      </c>
      <c r="K176" s="200">
        <f>I176</f>
        <v>47.1</v>
      </c>
    </row>
    <row r="177" spans="1:11" s="153" customFormat="1" ht="19.5" customHeight="1">
      <c r="A177" s="433" t="s">
        <v>230</v>
      </c>
      <c r="B177" s="434"/>
      <c r="C177" s="434"/>
      <c r="D177" s="434"/>
      <c r="E177" s="434"/>
      <c r="F177" s="434"/>
      <c r="G177" s="434"/>
      <c r="H177" s="434"/>
      <c r="I177" s="434"/>
      <c r="J177" s="434"/>
      <c r="K177" s="435"/>
    </row>
    <row r="178" spans="1:11" s="29" customFormat="1" ht="24" customHeight="1">
      <c r="A178" s="61">
        <v>2</v>
      </c>
      <c r="B178" s="62" t="s">
        <v>144</v>
      </c>
      <c r="C178" s="202">
        <v>803</v>
      </c>
      <c r="D178" s="301">
        <v>0</v>
      </c>
      <c r="E178" s="68">
        <f>C178</f>
        <v>803</v>
      </c>
      <c r="F178" s="68">
        <f>F101</f>
        <v>1034</v>
      </c>
      <c r="G178" s="301">
        <v>0</v>
      </c>
      <c r="H178" s="68">
        <f>F178</f>
        <v>1034</v>
      </c>
      <c r="I178" s="202">
        <f>F178/C178*100</f>
        <v>128.76712328767124</v>
      </c>
      <c r="J178" s="302">
        <v>0</v>
      </c>
      <c r="K178" s="202">
        <f>I178</f>
        <v>128.76712328767124</v>
      </c>
    </row>
    <row r="179" spans="1:11" s="153" customFormat="1" ht="24" customHeight="1">
      <c r="A179" s="436" t="s">
        <v>231</v>
      </c>
      <c r="B179" s="437"/>
      <c r="C179" s="437"/>
      <c r="D179" s="437"/>
      <c r="E179" s="437"/>
      <c r="F179" s="437"/>
      <c r="G179" s="437"/>
      <c r="H179" s="437"/>
      <c r="I179" s="437"/>
      <c r="J179" s="437"/>
      <c r="K179" s="438"/>
    </row>
    <row r="180" spans="1:11" s="153" customFormat="1" ht="24" customHeight="1">
      <c r="A180" s="210" t="s">
        <v>178</v>
      </c>
      <c r="B180" s="211" t="s">
        <v>261</v>
      </c>
      <c r="C180" s="303">
        <f>C182</f>
        <v>0</v>
      </c>
      <c r="D180" s="303">
        <v>0</v>
      </c>
      <c r="E180" s="303">
        <f>E182</f>
        <v>0</v>
      </c>
      <c r="F180" s="161">
        <f>F182</f>
        <v>1558.9</v>
      </c>
      <c r="G180" s="162">
        <v>0</v>
      </c>
      <c r="H180" s="161">
        <f>H182</f>
        <v>1558.9</v>
      </c>
      <c r="I180" s="303">
        <f>I182</f>
        <v>0</v>
      </c>
      <c r="J180" s="303">
        <v>0</v>
      </c>
      <c r="K180" s="304">
        <f>K182</f>
        <v>0</v>
      </c>
    </row>
    <row r="181" spans="1:11" s="153" customFormat="1" ht="24" customHeight="1">
      <c r="A181" s="209">
        <v>1</v>
      </c>
      <c r="B181" s="490" t="s">
        <v>78</v>
      </c>
      <c r="C181" s="491"/>
      <c r="D181" s="491"/>
      <c r="E181" s="491"/>
      <c r="F181" s="491"/>
      <c r="G181" s="491"/>
      <c r="H181" s="491"/>
      <c r="I181" s="491"/>
      <c r="J181" s="491"/>
      <c r="K181" s="492"/>
    </row>
    <row r="182" spans="1:11" s="153" customFormat="1" ht="24" customHeight="1">
      <c r="A182" s="203">
        <v>1</v>
      </c>
      <c r="B182" s="205" t="s">
        <v>140</v>
      </c>
      <c r="C182" s="270">
        <v>0</v>
      </c>
      <c r="D182" s="270">
        <v>0</v>
      </c>
      <c r="E182" s="270">
        <f>C182</f>
        <v>0</v>
      </c>
      <c r="F182" s="165">
        <f>F105</f>
        <v>1558.9</v>
      </c>
      <c r="G182" s="270">
        <v>0</v>
      </c>
      <c r="H182" s="165">
        <f>F182</f>
        <v>1558.9</v>
      </c>
      <c r="I182" s="270">
        <v>0</v>
      </c>
      <c r="J182" s="270">
        <v>0</v>
      </c>
      <c r="K182" s="270">
        <f>I182</f>
        <v>0</v>
      </c>
    </row>
    <row r="183" spans="1:11" s="153" customFormat="1" ht="24" customHeight="1">
      <c r="A183" s="417" t="s">
        <v>262</v>
      </c>
      <c r="B183" s="418"/>
      <c r="C183" s="418"/>
      <c r="D183" s="418"/>
      <c r="E183" s="418"/>
      <c r="F183" s="418"/>
      <c r="G183" s="418"/>
      <c r="H183" s="418"/>
      <c r="I183" s="418"/>
      <c r="J183" s="418"/>
      <c r="K183" s="419"/>
    </row>
    <row r="184" spans="1:11" s="153" customFormat="1" ht="24" customHeight="1">
      <c r="A184" s="203">
        <v>2</v>
      </c>
      <c r="B184" s="205" t="s">
        <v>141</v>
      </c>
      <c r="C184" s="270">
        <v>0</v>
      </c>
      <c r="D184" s="270">
        <v>0</v>
      </c>
      <c r="E184" s="270">
        <f>C184</f>
        <v>0</v>
      </c>
      <c r="F184" s="166">
        <f>F107</f>
        <v>752.7</v>
      </c>
      <c r="G184" s="165">
        <v>0</v>
      </c>
      <c r="H184" s="166">
        <f>F184</f>
        <v>752.7</v>
      </c>
      <c r="I184" s="270">
        <v>0</v>
      </c>
      <c r="J184" s="270">
        <v>0</v>
      </c>
      <c r="K184" s="270">
        <f>I184</f>
        <v>0</v>
      </c>
    </row>
    <row r="185" spans="1:11" s="163" customFormat="1" ht="24" customHeight="1">
      <c r="A185" s="414" t="s">
        <v>263</v>
      </c>
      <c r="B185" s="415"/>
      <c r="C185" s="415"/>
      <c r="D185" s="415"/>
      <c r="E185" s="415"/>
      <c r="F185" s="415"/>
      <c r="G185" s="415"/>
      <c r="H185" s="415"/>
      <c r="I185" s="415"/>
      <c r="J185" s="415"/>
      <c r="K185" s="416"/>
    </row>
    <row r="186" spans="1:11" s="153" customFormat="1" ht="24" customHeight="1">
      <c r="A186" s="203">
        <v>2</v>
      </c>
      <c r="B186" s="206" t="s">
        <v>81</v>
      </c>
      <c r="C186" s="203"/>
      <c r="D186" s="203"/>
      <c r="E186" s="203"/>
      <c r="F186" s="203"/>
      <c r="G186" s="203"/>
      <c r="H186" s="203"/>
      <c r="I186" s="164"/>
      <c r="J186" s="164"/>
      <c r="K186" s="164"/>
    </row>
    <row r="187" spans="1:11" s="178" customFormat="1" ht="24" customHeight="1">
      <c r="A187" s="207">
        <v>1</v>
      </c>
      <c r="B187" s="208" t="s">
        <v>143</v>
      </c>
      <c r="C187" s="304">
        <v>0</v>
      </c>
      <c r="D187" s="305">
        <v>0</v>
      </c>
      <c r="E187" s="304">
        <f>C187</f>
        <v>0</v>
      </c>
      <c r="F187" s="167">
        <f>F110</f>
        <v>2.9</v>
      </c>
      <c r="G187" s="167">
        <v>0</v>
      </c>
      <c r="H187" s="167">
        <f>F187</f>
        <v>2.9</v>
      </c>
      <c r="I187" s="304">
        <v>0</v>
      </c>
      <c r="J187" s="304">
        <v>0</v>
      </c>
      <c r="K187" s="304">
        <f>I187</f>
        <v>0</v>
      </c>
    </row>
    <row r="188" spans="1:11" s="163" customFormat="1" ht="24" customHeight="1">
      <c r="A188" s="417" t="s">
        <v>264</v>
      </c>
      <c r="B188" s="418"/>
      <c r="C188" s="418"/>
      <c r="D188" s="418"/>
      <c r="E188" s="418"/>
      <c r="F188" s="418"/>
      <c r="G188" s="418"/>
      <c r="H188" s="418"/>
      <c r="I188" s="418"/>
      <c r="J188" s="418"/>
      <c r="K188" s="419"/>
    </row>
    <row r="189" spans="1:11" s="153" customFormat="1" ht="24" customHeight="1">
      <c r="A189" s="203">
        <v>2</v>
      </c>
      <c r="B189" s="205" t="s">
        <v>144</v>
      </c>
      <c r="C189" s="304">
        <v>0</v>
      </c>
      <c r="D189" s="304">
        <v>0</v>
      </c>
      <c r="E189" s="304">
        <f>C189</f>
        <v>0</v>
      </c>
      <c r="F189" s="167">
        <f>F112</f>
        <v>803.7</v>
      </c>
      <c r="G189" s="167">
        <v>0</v>
      </c>
      <c r="H189" s="167">
        <f>F189</f>
        <v>803.7</v>
      </c>
      <c r="I189" s="304">
        <v>0</v>
      </c>
      <c r="J189" s="305">
        <v>0</v>
      </c>
      <c r="K189" s="304">
        <f>I189</f>
        <v>0</v>
      </c>
    </row>
    <row r="190" spans="1:11" s="153" customFormat="1" ht="24" customHeight="1">
      <c r="A190" s="414" t="s">
        <v>265</v>
      </c>
      <c r="B190" s="415"/>
      <c r="C190" s="415"/>
      <c r="D190" s="415"/>
      <c r="E190" s="415"/>
      <c r="F190" s="415"/>
      <c r="G190" s="415"/>
      <c r="H190" s="415"/>
      <c r="I190" s="415"/>
      <c r="J190" s="415"/>
      <c r="K190" s="416"/>
    </row>
    <row r="191" spans="1:11" s="153" customFormat="1" ht="17.25" customHeight="1">
      <c r="A191" s="168" t="s">
        <v>177</v>
      </c>
      <c r="B191" s="169" t="s">
        <v>162</v>
      </c>
      <c r="C191" s="161">
        <f>C193+C195</f>
        <v>115.60000000000001</v>
      </c>
      <c r="D191" s="306">
        <v>0</v>
      </c>
      <c r="E191" s="170">
        <f>E193+E195</f>
        <v>115.60000000000001</v>
      </c>
      <c r="F191" s="170">
        <f>F193+F195</f>
        <v>5.1</v>
      </c>
      <c r="G191" s="306">
        <v>0</v>
      </c>
      <c r="H191" s="170">
        <f>H193+H195</f>
        <v>5.1</v>
      </c>
      <c r="I191" s="161">
        <f>F191/C191*100</f>
        <v>4.411764705882352</v>
      </c>
      <c r="J191" s="308">
        <v>0</v>
      </c>
      <c r="K191" s="308">
        <f>K193</f>
        <v>0</v>
      </c>
    </row>
    <row r="192" spans="1:11" s="153" customFormat="1" ht="17.25" customHeight="1">
      <c r="A192" s="171">
        <v>1</v>
      </c>
      <c r="B192" s="493" t="s">
        <v>78</v>
      </c>
      <c r="C192" s="494"/>
      <c r="D192" s="494"/>
      <c r="E192" s="494"/>
      <c r="F192" s="494"/>
      <c r="G192" s="494"/>
      <c r="H192" s="494"/>
      <c r="I192" s="494"/>
      <c r="J192" s="494"/>
      <c r="K192" s="495"/>
    </row>
    <row r="193" spans="1:11" s="153" customFormat="1" ht="15.75" customHeight="1">
      <c r="A193" s="171">
        <v>1</v>
      </c>
      <c r="B193" s="172" t="s">
        <v>137</v>
      </c>
      <c r="C193" s="195">
        <v>88.4</v>
      </c>
      <c r="D193" s="177">
        <v>0</v>
      </c>
      <c r="E193" s="156">
        <f>C193</f>
        <v>88.4</v>
      </c>
      <c r="F193" s="177">
        <f>F116</f>
        <v>0</v>
      </c>
      <c r="G193" s="177">
        <v>0</v>
      </c>
      <c r="H193" s="177">
        <f>F193</f>
        <v>0</v>
      </c>
      <c r="I193" s="204">
        <f>F193/C193*100</f>
        <v>0</v>
      </c>
      <c r="J193" s="204">
        <v>0</v>
      </c>
      <c r="K193" s="204">
        <f>I193</f>
        <v>0</v>
      </c>
    </row>
    <row r="194" spans="1:11" s="153" customFormat="1" ht="16.5" customHeight="1">
      <c r="A194" s="171" t="s">
        <v>49</v>
      </c>
      <c r="B194" s="420" t="s">
        <v>148</v>
      </c>
      <c r="C194" s="421"/>
      <c r="D194" s="421"/>
      <c r="E194" s="421"/>
      <c r="F194" s="421"/>
      <c r="G194" s="421"/>
      <c r="H194" s="421"/>
      <c r="I194" s="421"/>
      <c r="J194" s="421"/>
      <c r="K194" s="422"/>
    </row>
    <row r="195" spans="1:11" s="153" customFormat="1" ht="16.5" customHeight="1">
      <c r="A195" s="173">
        <v>2</v>
      </c>
      <c r="B195" s="174" t="s">
        <v>145</v>
      </c>
      <c r="C195" s="203">
        <v>27.2</v>
      </c>
      <c r="D195" s="307">
        <v>0</v>
      </c>
      <c r="E195" s="175">
        <f>C195</f>
        <v>27.2</v>
      </c>
      <c r="F195" s="176">
        <f>F118</f>
        <v>5.1</v>
      </c>
      <c r="G195" s="176">
        <v>0</v>
      </c>
      <c r="H195" s="176">
        <f>F195</f>
        <v>5.1</v>
      </c>
      <c r="I195" s="167">
        <f>F195/C195*100</f>
        <v>18.75</v>
      </c>
      <c r="J195" s="167">
        <v>0</v>
      </c>
      <c r="K195" s="167">
        <f>I195</f>
        <v>18.75</v>
      </c>
    </row>
    <row r="196" spans="1:11" s="153" customFormat="1" ht="16.5" customHeight="1">
      <c r="A196" s="171">
        <v>2</v>
      </c>
      <c r="B196" s="493" t="s">
        <v>79</v>
      </c>
      <c r="C196" s="494"/>
      <c r="D196" s="494"/>
      <c r="E196" s="494"/>
      <c r="F196" s="494"/>
      <c r="G196" s="494"/>
      <c r="H196" s="494"/>
      <c r="I196" s="494"/>
      <c r="J196" s="494"/>
      <c r="K196" s="495"/>
    </row>
    <row r="197" spans="1:11" s="153" customFormat="1" ht="15" customHeight="1">
      <c r="A197" s="171">
        <v>1</v>
      </c>
      <c r="B197" s="172" t="s">
        <v>138</v>
      </c>
      <c r="C197" s="204">
        <v>4</v>
      </c>
      <c r="D197" s="177">
        <v>0</v>
      </c>
      <c r="E197" s="177">
        <f>C197</f>
        <v>4</v>
      </c>
      <c r="F197" s="177">
        <f>F120</f>
        <v>0</v>
      </c>
      <c r="G197" s="177">
        <v>0</v>
      </c>
      <c r="H197" s="177">
        <f>F197</f>
        <v>0</v>
      </c>
      <c r="I197" s="204">
        <f>F197/C197*100</f>
        <v>0</v>
      </c>
      <c r="J197" s="204">
        <v>0</v>
      </c>
      <c r="K197" s="204">
        <f>I197</f>
        <v>0</v>
      </c>
    </row>
    <row r="198" spans="1:11" s="153" customFormat="1" ht="15" customHeight="1">
      <c r="A198" s="171" t="s">
        <v>49</v>
      </c>
      <c r="B198" s="439" t="s">
        <v>147</v>
      </c>
      <c r="C198" s="440"/>
      <c r="D198" s="440"/>
      <c r="E198" s="440"/>
      <c r="F198" s="440"/>
      <c r="G198" s="440"/>
      <c r="H198" s="440"/>
      <c r="I198" s="440"/>
      <c r="J198" s="440"/>
      <c r="K198" s="441"/>
    </row>
    <row r="199" spans="1:11" s="153" customFormat="1" ht="17.25" customHeight="1">
      <c r="A199" s="171">
        <v>3</v>
      </c>
      <c r="B199" s="484" t="s">
        <v>80</v>
      </c>
      <c r="C199" s="485"/>
      <c r="D199" s="485"/>
      <c r="E199" s="485"/>
      <c r="F199" s="485"/>
      <c r="G199" s="485"/>
      <c r="H199" s="485"/>
      <c r="I199" s="485"/>
      <c r="J199" s="485"/>
      <c r="K199" s="486"/>
    </row>
    <row r="200" spans="1:11" s="153" customFormat="1" ht="16.5" customHeight="1">
      <c r="A200" s="171">
        <v>1</v>
      </c>
      <c r="B200" s="172" t="s">
        <v>139</v>
      </c>
      <c r="C200" s="195">
        <f>C193/C197</f>
        <v>22.1</v>
      </c>
      <c r="D200" s="156"/>
      <c r="E200" s="156">
        <f>C200</f>
        <v>22.1</v>
      </c>
      <c r="F200" s="156">
        <v>0</v>
      </c>
      <c r="G200" s="156">
        <v>0</v>
      </c>
      <c r="H200" s="156">
        <f>F200</f>
        <v>0</v>
      </c>
      <c r="I200" s="195">
        <f>F200/C200*100</f>
        <v>0</v>
      </c>
      <c r="J200" s="194"/>
      <c r="K200" s="195">
        <f>I200</f>
        <v>0</v>
      </c>
    </row>
    <row r="201" spans="1:11" s="153" customFormat="1" ht="18" customHeight="1">
      <c r="A201" s="171" t="s">
        <v>49</v>
      </c>
      <c r="B201" s="386" t="s">
        <v>149</v>
      </c>
      <c r="C201" s="387"/>
      <c r="D201" s="387"/>
      <c r="E201" s="387"/>
      <c r="F201" s="387"/>
      <c r="G201" s="387"/>
      <c r="H201" s="387"/>
      <c r="I201" s="387"/>
      <c r="J201" s="387"/>
      <c r="K201" s="388"/>
    </row>
    <row r="202" spans="1:11" s="29" customFormat="1" ht="15.75" customHeight="1">
      <c r="A202" s="60">
        <v>4</v>
      </c>
      <c r="B202" s="487" t="s">
        <v>81</v>
      </c>
      <c r="C202" s="488"/>
      <c r="D202" s="488"/>
      <c r="E202" s="488"/>
      <c r="F202" s="488"/>
      <c r="G202" s="488"/>
      <c r="H202" s="488"/>
      <c r="I202" s="488"/>
      <c r="J202" s="488"/>
      <c r="K202" s="489"/>
    </row>
    <row r="203" spans="1:11" s="29" customFormat="1" ht="15.75" customHeight="1">
      <c r="A203" s="316">
        <v>1</v>
      </c>
      <c r="B203" s="317" t="s">
        <v>269</v>
      </c>
      <c r="C203" s="318">
        <v>80</v>
      </c>
      <c r="D203" s="316">
        <v>0</v>
      </c>
      <c r="E203" s="319">
        <v>80</v>
      </c>
      <c r="F203" s="316">
        <v>0</v>
      </c>
      <c r="G203" s="316">
        <v>0</v>
      </c>
      <c r="H203" s="316">
        <v>0</v>
      </c>
      <c r="I203" s="316">
        <v>0</v>
      </c>
      <c r="J203" s="316">
        <v>0</v>
      </c>
      <c r="K203" s="316">
        <v>0</v>
      </c>
    </row>
    <row r="204" spans="1:12" s="29" customFormat="1" ht="18" customHeight="1">
      <c r="A204" s="72">
        <v>2</v>
      </c>
      <c r="B204" s="111" t="s">
        <v>221</v>
      </c>
      <c r="C204" s="257">
        <v>100</v>
      </c>
      <c r="D204" s="112">
        <v>0</v>
      </c>
      <c r="E204" s="84">
        <f>C204</f>
        <v>100</v>
      </c>
      <c r="F204" s="84">
        <f>F125</f>
        <v>100</v>
      </c>
      <c r="G204" s="84">
        <v>0</v>
      </c>
      <c r="H204" s="84">
        <f>F204</f>
        <v>100</v>
      </c>
      <c r="I204" s="311">
        <v>0</v>
      </c>
      <c r="J204" s="311">
        <v>0</v>
      </c>
      <c r="K204" s="311">
        <f>I204</f>
        <v>0</v>
      </c>
      <c r="L204" s="153"/>
    </row>
    <row r="205" spans="1:12" s="29" customFormat="1" ht="24" customHeight="1">
      <c r="A205" s="108"/>
      <c r="B205" s="109"/>
      <c r="C205" s="109"/>
      <c r="D205" s="109"/>
      <c r="E205" s="109"/>
      <c r="F205" s="109"/>
      <c r="G205" s="109"/>
      <c r="H205" s="109"/>
      <c r="I205" s="219"/>
      <c r="J205" s="219"/>
      <c r="K205" s="219"/>
      <c r="L205" s="110"/>
    </row>
    <row r="206" spans="1:11" s="29" customFormat="1" ht="15.75" customHeight="1">
      <c r="A206" s="358" t="s">
        <v>89</v>
      </c>
      <c r="B206" s="358"/>
      <c r="C206" s="358"/>
      <c r="D206" s="358"/>
      <c r="E206" s="358"/>
      <c r="F206" s="358"/>
      <c r="G206" s="358"/>
      <c r="H206" s="358"/>
      <c r="I206" s="358"/>
      <c r="J206" s="358"/>
      <c r="K206" s="358"/>
    </row>
    <row r="207" spans="1:11" s="29" customFormat="1" ht="12">
      <c r="A207" s="25" t="s">
        <v>49</v>
      </c>
      <c r="B207" s="93" t="s">
        <v>52</v>
      </c>
      <c r="C207" s="25" t="s">
        <v>49</v>
      </c>
      <c r="D207" s="25" t="s">
        <v>49</v>
      </c>
      <c r="E207" s="25" t="s">
        <v>49</v>
      </c>
      <c r="F207" s="25" t="s">
        <v>49</v>
      </c>
      <c r="G207" s="25" t="s">
        <v>49</v>
      </c>
      <c r="H207" s="25" t="s">
        <v>49</v>
      </c>
      <c r="I207" s="216" t="s">
        <v>49</v>
      </c>
      <c r="J207" s="216" t="s">
        <v>49</v>
      </c>
      <c r="K207" s="216" t="s">
        <v>49</v>
      </c>
    </row>
    <row r="208" spans="1:11" s="29" customFormat="1" ht="12">
      <c r="A208" s="20" t="s">
        <v>49</v>
      </c>
      <c r="B208" s="35" t="s">
        <v>129</v>
      </c>
      <c r="C208" s="20" t="s">
        <v>49</v>
      </c>
      <c r="D208" s="20" t="s">
        <v>49</v>
      </c>
      <c r="E208" s="20" t="s">
        <v>49</v>
      </c>
      <c r="F208" s="20" t="s">
        <v>49</v>
      </c>
      <c r="G208" s="20" t="s">
        <v>49</v>
      </c>
      <c r="H208" s="20" t="s">
        <v>49</v>
      </c>
      <c r="I208" s="213" t="s">
        <v>49</v>
      </c>
      <c r="J208" s="213" t="s">
        <v>49</v>
      </c>
      <c r="K208" s="213" t="s">
        <v>49</v>
      </c>
    </row>
    <row r="209" spans="1:11" s="29" customFormat="1" ht="12">
      <c r="A209" s="31"/>
      <c r="I209" s="129"/>
      <c r="J209" s="129"/>
      <c r="K209" s="129"/>
    </row>
    <row r="210" spans="1:11" s="29" customFormat="1" ht="19.5" customHeight="1">
      <c r="A210" s="356" t="s">
        <v>90</v>
      </c>
      <c r="B210" s="356"/>
      <c r="C210" s="356"/>
      <c r="D210" s="356"/>
      <c r="E210" s="356"/>
      <c r="F210" s="356"/>
      <c r="G210" s="356"/>
      <c r="H210" s="356"/>
      <c r="I210" s="356"/>
      <c r="J210" s="356"/>
      <c r="K210" s="356"/>
    </row>
    <row r="211" spans="1:11" s="29" customFormat="1" ht="12">
      <c r="A211" s="31"/>
      <c r="I211" s="129"/>
      <c r="J211" s="129"/>
      <c r="K211" s="129"/>
    </row>
    <row r="212" spans="1:11" s="29" customFormat="1" ht="77.25" customHeight="1">
      <c r="A212" s="45" t="s">
        <v>91</v>
      </c>
      <c r="B212" s="45" t="s">
        <v>92</v>
      </c>
      <c r="C212" s="45" t="s">
        <v>93</v>
      </c>
      <c r="D212" s="45" t="s">
        <v>94</v>
      </c>
      <c r="E212" s="45" t="s">
        <v>95</v>
      </c>
      <c r="F212" s="45" t="s">
        <v>96</v>
      </c>
      <c r="G212" s="45" t="s">
        <v>97</v>
      </c>
      <c r="H212" s="45" t="s">
        <v>98</v>
      </c>
      <c r="I212" s="129"/>
      <c r="J212" s="129"/>
      <c r="K212" s="129"/>
    </row>
    <row r="213" spans="1:11" s="29" customFormat="1" ht="12">
      <c r="A213" s="20">
        <v>1</v>
      </c>
      <c r="B213" s="20">
        <v>2</v>
      </c>
      <c r="C213" s="20">
        <v>3</v>
      </c>
      <c r="D213" s="20">
        <v>4</v>
      </c>
      <c r="E213" s="20">
        <v>5</v>
      </c>
      <c r="F213" s="20" t="s">
        <v>99</v>
      </c>
      <c r="G213" s="20">
        <v>7</v>
      </c>
      <c r="H213" s="20" t="s">
        <v>100</v>
      </c>
      <c r="I213" s="129"/>
      <c r="J213" s="129"/>
      <c r="K213" s="129"/>
    </row>
    <row r="214" spans="1:11" s="29" customFormat="1" ht="12">
      <c r="A214" s="354" t="s">
        <v>2</v>
      </c>
      <c r="B214" s="37" t="s">
        <v>101</v>
      </c>
      <c r="C214" s="354" t="s">
        <v>102</v>
      </c>
      <c r="D214" s="396"/>
      <c r="E214" s="396"/>
      <c r="F214" s="396"/>
      <c r="G214" s="354" t="s">
        <v>102</v>
      </c>
      <c r="H214" s="354" t="s">
        <v>102</v>
      </c>
      <c r="I214" s="129"/>
      <c r="J214" s="129"/>
      <c r="K214" s="129"/>
    </row>
    <row r="215" spans="1:11" s="29" customFormat="1" ht="12">
      <c r="A215" s="355"/>
      <c r="B215" s="38" t="s">
        <v>103</v>
      </c>
      <c r="C215" s="355"/>
      <c r="D215" s="397"/>
      <c r="E215" s="397"/>
      <c r="F215" s="397"/>
      <c r="G215" s="355"/>
      <c r="H215" s="355"/>
      <c r="I215" s="129"/>
      <c r="J215" s="129"/>
      <c r="K215" s="129"/>
    </row>
    <row r="216" spans="1:11" s="29" customFormat="1" ht="12">
      <c r="A216" s="20"/>
      <c r="B216" s="28" t="s">
        <v>104</v>
      </c>
      <c r="C216" s="20" t="s">
        <v>102</v>
      </c>
      <c r="D216" s="28"/>
      <c r="E216" s="28"/>
      <c r="F216" s="28"/>
      <c r="G216" s="20" t="s">
        <v>102</v>
      </c>
      <c r="H216" s="20" t="s">
        <v>102</v>
      </c>
      <c r="I216" s="129"/>
      <c r="J216" s="129"/>
      <c r="K216" s="129"/>
    </row>
    <row r="217" spans="1:11" s="29" customFormat="1" ht="25.5" customHeight="1">
      <c r="A217" s="20"/>
      <c r="B217" s="28" t="s">
        <v>105</v>
      </c>
      <c r="C217" s="20" t="s">
        <v>102</v>
      </c>
      <c r="D217" s="28"/>
      <c r="E217" s="28"/>
      <c r="F217" s="28"/>
      <c r="G217" s="20" t="s">
        <v>102</v>
      </c>
      <c r="H217" s="20" t="s">
        <v>102</v>
      </c>
      <c r="I217" s="129"/>
      <c r="J217" s="129"/>
      <c r="K217" s="129"/>
    </row>
    <row r="218" spans="1:11" s="29" customFormat="1" ht="15" customHeight="1">
      <c r="A218" s="20"/>
      <c r="B218" s="28" t="s">
        <v>106</v>
      </c>
      <c r="C218" s="20" t="s">
        <v>102</v>
      </c>
      <c r="D218" s="28"/>
      <c r="E218" s="28"/>
      <c r="F218" s="28"/>
      <c r="G218" s="20" t="s">
        <v>102</v>
      </c>
      <c r="H218" s="20" t="s">
        <v>102</v>
      </c>
      <c r="I218" s="129"/>
      <c r="J218" s="129"/>
      <c r="K218" s="129"/>
    </row>
    <row r="219" spans="1:11" s="29" customFormat="1" ht="12">
      <c r="A219" s="20"/>
      <c r="B219" s="28" t="s">
        <v>107</v>
      </c>
      <c r="C219" s="20" t="s">
        <v>102</v>
      </c>
      <c r="D219" s="28"/>
      <c r="E219" s="28"/>
      <c r="F219" s="28"/>
      <c r="G219" s="20" t="s">
        <v>102</v>
      </c>
      <c r="H219" s="20" t="s">
        <v>102</v>
      </c>
      <c r="I219" s="129"/>
      <c r="J219" s="129"/>
      <c r="K219" s="129"/>
    </row>
    <row r="220" spans="1:11" s="29" customFormat="1" ht="12">
      <c r="A220" s="354" t="s">
        <v>5</v>
      </c>
      <c r="B220" s="37" t="s">
        <v>108</v>
      </c>
      <c r="C220" s="354" t="s">
        <v>102</v>
      </c>
      <c r="D220" s="396"/>
      <c r="E220" s="396"/>
      <c r="F220" s="396"/>
      <c r="G220" s="354" t="s">
        <v>102</v>
      </c>
      <c r="H220" s="354" t="s">
        <v>102</v>
      </c>
      <c r="I220" s="129"/>
      <c r="J220" s="129"/>
      <c r="K220" s="129"/>
    </row>
    <row r="221" spans="1:11" s="29" customFormat="1" ht="12">
      <c r="A221" s="355"/>
      <c r="B221" s="38" t="s">
        <v>103</v>
      </c>
      <c r="C221" s="355"/>
      <c r="D221" s="397"/>
      <c r="E221" s="397"/>
      <c r="F221" s="397"/>
      <c r="G221" s="355"/>
      <c r="H221" s="355"/>
      <c r="I221" s="129"/>
      <c r="J221" s="129"/>
      <c r="K221" s="129"/>
    </row>
    <row r="222" spans="1:11" s="29" customFormat="1" ht="19.5" customHeight="1">
      <c r="A222" s="39" t="s">
        <v>120</v>
      </c>
      <c r="B222" s="40" t="s">
        <v>109</v>
      </c>
      <c r="C222" s="28"/>
      <c r="D222" s="28"/>
      <c r="E222" s="28"/>
      <c r="F222" s="28"/>
      <c r="G222" s="28"/>
      <c r="H222" s="28"/>
      <c r="I222" s="129"/>
      <c r="J222" s="129"/>
      <c r="K222" s="129"/>
    </row>
    <row r="223" spans="1:11" s="29" customFormat="1" ht="18.75" customHeight="1">
      <c r="A223" s="20"/>
      <c r="B223" s="41" t="s">
        <v>110</v>
      </c>
      <c r="C223" s="28"/>
      <c r="D223" s="28"/>
      <c r="E223" s="28"/>
      <c r="F223" s="28"/>
      <c r="G223" s="28"/>
      <c r="H223" s="28"/>
      <c r="I223" s="129"/>
      <c r="J223" s="129"/>
      <c r="K223" s="129"/>
    </row>
    <row r="224" spans="1:11" s="29" customFormat="1" ht="12">
      <c r="A224" s="20"/>
      <c r="B224" s="28" t="s">
        <v>111</v>
      </c>
      <c r="C224" s="28"/>
      <c r="D224" s="28"/>
      <c r="E224" s="28"/>
      <c r="F224" s="28"/>
      <c r="G224" s="28"/>
      <c r="H224" s="28"/>
      <c r="I224" s="129"/>
      <c r="J224" s="129"/>
      <c r="K224" s="129"/>
    </row>
    <row r="225" spans="1:11" s="29" customFormat="1" ht="12">
      <c r="A225" s="20"/>
      <c r="B225" s="28" t="s">
        <v>112</v>
      </c>
      <c r="C225" s="28"/>
      <c r="D225" s="28"/>
      <c r="E225" s="28"/>
      <c r="F225" s="28"/>
      <c r="G225" s="28"/>
      <c r="H225" s="28"/>
      <c r="I225" s="129"/>
      <c r="J225" s="129"/>
      <c r="K225" s="129"/>
    </row>
    <row r="226" spans="1:11" s="29" customFormat="1" ht="12">
      <c r="A226" s="20"/>
      <c r="B226" s="28" t="s">
        <v>113</v>
      </c>
      <c r="C226" s="28"/>
      <c r="D226" s="28"/>
      <c r="E226" s="28"/>
      <c r="F226" s="28"/>
      <c r="G226" s="28"/>
      <c r="H226" s="28"/>
      <c r="I226" s="129"/>
      <c r="J226" s="129"/>
      <c r="K226" s="129"/>
    </row>
    <row r="227" spans="1:11" s="29" customFormat="1" ht="12" customHeight="1">
      <c r="A227" s="20"/>
      <c r="B227" s="41" t="s">
        <v>114</v>
      </c>
      <c r="C227" s="28"/>
      <c r="D227" s="28"/>
      <c r="E227" s="28"/>
      <c r="F227" s="28"/>
      <c r="G227" s="28"/>
      <c r="H227" s="28"/>
      <c r="I227" s="129"/>
      <c r="J227" s="129"/>
      <c r="K227" s="129"/>
    </row>
    <row r="228" spans="1:11" s="29" customFormat="1" ht="12">
      <c r="A228" s="20"/>
      <c r="B228" s="28" t="s">
        <v>111</v>
      </c>
      <c r="C228" s="28"/>
      <c r="D228" s="28"/>
      <c r="E228" s="28"/>
      <c r="F228" s="28"/>
      <c r="G228" s="28"/>
      <c r="H228" s="28"/>
      <c r="I228" s="129"/>
      <c r="J228" s="129"/>
      <c r="K228" s="129"/>
    </row>
    <row r="229" spans="1:11" s="29" customFormat="1" ht="12">
      <c r="A229" s="20"/>
      <c r="B229" s="28" t="s">
        <v>112</v>
      </c>
      <c r="C229" s="28"/>
      <c r="D229" s="28"/>
      <c r="E229" s="28"/>
      <c r="F229" s="28"/>
      <c r="G229" s="28"/>
      <c r="H229" s="28"/>
      <c r="I229" s="129"/>
      <c r="J229" s="129"/>
      <c r="K229" s="129"/>
    </row>
    <row r="230" spans="1:11" s="29" customFormat="1" ht="12">
      <c r="A230" s="20"/>
      <c r="B230" s="28" t="s">
        <v>113</v>
      </c>
      <c r="C230" s="28"/>
      <c r="D230" s="28"/>
      <c r="E230" s="28"/>
      <c r="F230" s="28"/>
      <c r="G230" s="28"/>
      <c r="H230" s="28"/>
      <c r="I230" s="129"/>
      <c r="J230" s="129"/>
      <c r="K230" s="129"/>
    </row>
    <row r="231" spans="1:11" s="29" customFormat="1" ht="18.75" customHeight="1">
      <c r="A231" s="39" t="s">
        <v>121</v>
      </c>
      <c r="B231" s="40" t="s">
        <v>115</v>
      </c>
      <c r="C231" s="20" t="s">
        <v>102</v>
      </c>
      <c r="D231" s="20"/>
      <c r="E231" s="20"/>
      <c r="F231" s="20"/>
      <c r="G231" s="20" t="s">
        <v>102</v>
      </c>
      <c r="H231" s="20" t="s">
        <v>102</v>
      </c>
      <c r="I231" s="129"/>
      <c r="J231" s="129"/>
      <c r="K231" s="129"/>
    </row>
    <row r="232" spans="1:11" s="29" customFormat="1" ht="12">
      <c r="A232" s="31"/>
      <c r="I232" s="129"/>
      <c r="J232" s="129"/>
      <c r="K232" s="129"/>
    </row>
    <row r="233" spans="1:11" s="29" customFormat="1" ht="23.25" customHeight="1">
      <c r="A233" s="356" t="s">
        <v>116</v>
      </c>
      <c r="B233" s="356"/>
      <c r="C233" s="356"/>
      <c r="D233" s="356"/>
      <c r="E233" s="356"/>
      <c r="F233" s="356"/>
      <c r="G233" s="356"/>
      <c r="H233" s="356"/>
      <c r="I233" s="356"/>
      <c r="J233" s="356"/>
      <c r="K233" s="356"/>
    </row>
    <row r="234" spans="1:11" s="29" customFormat="1" ht="20.25" customHeight="1">
      <c r="A234" s="398" t="s">
        <v>150</v>
      </c>
      <c r="B234" s="398"/>
      <c r="C234" s="398"/>
      <c r="D234" s="398"/>
      <c r="E234" s="398"/>
      <c r="F234" s="398"/>
      <c r="G234" s="43"/>
      <c r="H234" s="43"/>
      <c r="I234" s="220"/>
      <c r="J234" s="220"/>
      <c r="K234" s="220"/>
    </row>
    <row r="235" spans="1:11" s="29" customFormat="1" ht="12">
      <c r="A235" s="32"/>
      <c r="I235" s="129"/>
      <c r="J235" s="129"/>
      <c r="K235" s="129"/>
    </row>
    <row r="236" spans="1:11" s="29" customFormat="1" ht="29.25" customHeight="1">
      <c r="A236" s="356" t="s">
        <v>117</v>
      </c>
      <c r="B236" s="356"/>
      <c r="C236" s="356"/>
      <c r="D236" s="356"/>
      <c r="E236" s="356"/>
      <c r="F236" s="356"/>
      <c r="G236" s="356"/>
      <c r="H236" s="356"/>
      <c r="I236" s="356"/>
      <c r="J236" s="356"/>
      <c r="K236" s="356"/>
    </row>
    <row r="237" spans="1:11" s="29" customFormat="1" ht="30.75" customHeight="1">
      <c r="A237" s="482" t="s">
        <v>272</v>
      </c>
      <c r="B237" s="482"/>
      <c r="C237" s="482"/>
      <c r="D237" s="482"/>
      <c r="E237" s="482"/>
      <c r="F237" s="482"/>
      <c r="G237" s="232"/>
      <c r="H237" s="232"/>
      <c r="I237" s="232"/>
      <c r="J237" s="232"/>
      <c r="K237" s="232"/>
    </row>
    <row r="238" spans="1:11" s="29" customFormat="1" ht="15" customHeight="1">
      <c r="A238" s="356" t="s">
        <v>118</v>
      </c>
      <c r="B238" s="356"/>
      <c r="C238" s="356"/>
      <c r="D238" s="356"/>
      <c r="E238" s="356"/>
      <c r="F238" s="356"/>
      <c r="G238" s="356"/>
      <c r="H238" s="356"/>
      <c r="I238" s="356"/>
      <c r="J238" s="356"/>
      <c r="K238" s="356"/>
    </row>
    <row r="239" spans="1:11" s="29" customFormat="1" ht="13.5" customHeight="1">
      <c r="A239" s="335" t="s">
        <v>151</v>
      </c>
      <c r="B239" s="335"/>
      <c r="C239" s="335"/>
      <c r="D239" s="335"/>
      <c r="E239" s="335"/>
      <c r="F239" s="335"/>
      <c r="G239" s="43"/>
      <c r="H239" s="43"/>
      <c r="I239" s="220"/>
      <c r="J239" s="220"/>
      <c r="K239" s="220"/>
    </row>
    <row r="240" spans="1:11" s="29" customFormat="1" ht="15.75" customHeight="1">
      <c r="A240" s="398" t="s">
        <v>152</v>
      </c>
      <c r="B240" s="398"/>
      <c r="C240" s="398"/>
      <c r="D240" s="398"/>
      <c r="E240" s="398"/>
      <c r="F240" s="398"/>
      <c r="G240" s="74"/>
      <c r="H240" s="74"/>
      <c r="I240" s="221"/>
      <c r="J240" s="221"/>
      <c r="K240" s="221"/>
    </row>
    <row r="241" spans="1:11" s="29" customFormat="1" ht="18" customHeight="1">
      <c r="A241" s="335" t="s">
        <v>153</v>
      </c>
      <c r="B241" s="335"/>
      <c r="C241" s="335"/>
      <c r="D241" s="335"/>
      <c r="E241" s="335"/>
      <c r="F241" s="335"/>
      <c r="G241" s="335"/>
      <c r="H241" s="335"/>
      <c r="I241" s="335"/>
      <c r="J241" s="335"/>
      <c r="K241" s="335"/>
    </row>
    <row r="242" spans="1:11" s="153" customFormat="1" ht="15.75" customHeight="1">
      <c r="A242" s="483" t="s">
        <v>271</v>
      </c>
      <c r="B242" s="483"/>
      <c r="C242" s="483"/>
      <c r="D242" s="483"/>
      <c r="E242" s="483"/>
      <c r="F242" s="483"/>
      <c r="G242" s="326"/>
      <c r="H242" s="326"/>
      <c r="I242" s="327"/>
      <c r="J242" s="327"/>
      <c r="K242" s="327"/>
    </row>
    <row r="243" spans="1:11" s="29" customFormat="1" ht="21" customHeight="1">
      <c r="A243" s="335" t="s">
        <v>155</v>
      </c>
      <c r="B243" s="335"/>
      <c r="C243" s="335"/>
      <c r="D243" s="335"/>
      <c r="E243" s="335"/>
      <c r="F243" s="335"/>
      <c r="G243" s="335"/>
      <c r="H243" s="335"/>
      <c r="I243" s="335"/>
      <c r="J243" s="335"/>
      <c r="K243" s="335"/>
    </row>
    <row r="244" spans="1:11" s="29" customFormat="1" ht="16.5" customHeight="1">
      <c r="A244" s="398" t="s">
        <v>233</v>
      </c>
      <c r="B244" s="398"/>
      <c r="C244" s="398"/>
      <c r="D244" s="398"/>
      <c r="E244" s="398"/>
      <c r="F244" s="398"/>
      <c r="G244" s="43"/>
      <c r="H244" s="43"/>
      <c r="I244" s="220"/>
      <c r="J244" s="220"/>
      <c r="K244" s="220"/>
    </row>
    <row r="245" spans="1:11" s="29" customFormat="1" ht="17.25" customHeight="1">
      <c r="A245" s="335" t="s">
        <v>156</v>
      </c>
      <c r="B245" s="335"/>
      <c r="C245" s="335"/>
      <c r="D245" s="335"/>
      <c r="E245" s="335"/>
      <c r="F245" s="335"/>
      <c r="G245" s="335"/>
      <c r="H245" s="335"/>
      <c r="I245" s="335"/>
      <c r="J245" s="335"/>
      <c r="K245" s="335"/>
    </row>
    <row r="246" spans="1:11" s="29" customFormat="1" ht="19.5" customHeight="1">
      <c r="A246" s="400" t="s">
        <v>158</v>
      </c>
      <c r="B246" s="400"/>
      <c r="C246" s="400"/>
      <c r="D246" s="400"/>
      <c r="E246" s="400"/>
      <c r="F246" s="400"/>
      <c r="G246" s="75"/>
      <c r="H246" s="75"/>
      <c r="I246" s="222"/>
      <c r="J246" s="222"/>
      <c r="K246" s="222"/>
    </row>
    <row r="247" spans="1:11" s="29" customFormat="1" ht="19.5" customHeight="1">
      <c r="A247" s="76"/>
      <c r="B247" s="76"/>
      <c r="C247" s="76"/>
      <c r="D247" s="76"/>
      <c r="E247" s="76"/>
      <c r="F247" s="76"/>
      <c r="G247" s="75"/>
      <c r="H247" s="75"/>
      <c r="I247" s="222"/>
      <c r="J247" s="222"/>
      <c r="K247" s="222"/>
    </row>
    <row r="248" spans="1:11" s="29" customFormat="1" ht="24" customHeight="1">
      <c r="A248" s="401" t="s">
        <v>159</v>
      </c>
      <c r="B248" s="401"/>
      <c r="C248" s="77"/>
      <c r="D248" s="77"/>
      <c r="E248" s="402"/>
      <c r="F248" s="402"/>
      <c r="G248" s="75"/>
      <c r="H248" s="75"/>
      <c r="I248" s="222"/>
      <c r="J248" s="222"/>
      <c r="K248" s="222"/>
    </row>
    <row r="249" spans="1:11" s="29" customFormat="1" ht="12.75" customHeight="1">
      <c r="A249" s="42"/>
      <c r="B249" s="75"/>
      <c r="C249" s="75"/>
      <c r="D249" s="75"/>
      <c r="E249" s="403" t="s">
        <v>119</v>
      </c>
      <c r="F249" s="403"/>
      <c r="G249" s="75"/>
      <c r="H249" s="75"/>
      <c r="I249" s="222"/>
      <c r="J249" s="222"/>
      <c r="K249" s="222"/>
    </row>
    <row r="250" spans="1:11" ht="12.75">
      <c r="A250" s="75"/>
      <c r="B250" s="75"/>
      <c r="C250" s="75"/>
      <c r="D250" s="75"/>
      <c r="E250" s="75"/>
      <c r="F250" s="75"/>
      <c r="G250" s="75"/>
      <c r="H250" s="75"/>
      <c r="I250" s="222"/>
      <c r="J250" s="222"/>
      <c r="K250" s="222"/>
    </row>
    <row r="251" spans="1:11" ht="15.75">
      <c r="A251" s="409"/>
      <c r="B251" s="409"/>
      <c r="C251" s="409"/>
      <c r="D251" s="409"/>
      <c r="E251" s="409"/>
      <c r="F251" s="409"/>
      <c r="G251" s="409"/>
      <c r="H251" s="409"/>
      <c r="I251" s="409"/>
      <c r="J251" s="409"/>
      <c r="K251" s="409"/>
    </row>
    <row r="252" spans="1:11" ht="15.75">
      <c r="A252" s="409"/>
      <c r="B252" s="409"/>
      <c r="C252" s="409"/>
      <c r="D252" s="409"/>
      <c r="E252" s="409"/>
      <c r="F252" s="409"/>
      <c r="G252" s="409"/>
      <c r="H252" s="409"/>
      <c r="I252" s="409"/>
      <c r="J252" s="409"/>
      <c r="K252" s="409"/>
    </row>
    <row r="254" spans="1:11" ht="15.75">
      <c r="A254" s="409"/>
      <c r="B254" s="409"/>
      <c r="C254" s="409"/>
      <c r="D254" s="409"/>
      <c r="E254" s="409"/>
      <c r="F254" s="409"/>
      <c r="G254" s="409"/>
      <c r="H254" s="409"/>
      <c r="I254" s="409"/>
      <c r="J254" s="409"/>
      <c r="K254" s="409"/>
    </row>
    <row r="256" ht="15.75">
      <c r="A256" s="22"/>
    </row>
  </sheetData>
  <sheetProtection/>
  <mergeCells count="214">
    <mergeCell ref="A214:A215"/>
    <mergeCell ref="C214:C215"/>
    <mergeCell ref="D214:D215"/>
    <mergeCell ref="E214:E215"/>
    <mergeCell ref="B49:D49"/>
    <mergeCell ref="B198:K198"/>
    <mergeCell ref="E49:G49"/>
    <mergeCell ref="H49:J49"/>
    <mergeCell ref="K49:L49"/>
    <mergeCell ref="B50:D50"/>
    <mergeCell ref="A9:L9"/>
    <mergeCell ref="I3:L3"/>
    <mergeCell ref="I2:L2"/>
    <mergeCell ref="C36:D36"/>
    <mergeCell ref="B201:K201"/>
    <mergeCell ref="B194:K194"/>
    <mergeCell ref="A12:L12"/>
    <mergeCell ref="A13:L13"/>
    <mergeCell ref="A15:L15"/>
    <mergeCell ref="A16:L16"/>
    <mergeCell ref="A244:F244"/>
    <mergeCell ref="A234:F234"/>
    <mergeCell ref="I1:L1"/>
    <mergeCell ref="B156:K156"/>
    <mergeCell ref="B170:K170"/>
    <mergeCell ref="A5:L5"/>
    <mergeCell ref="A6:L6"/>
    <mergeCell ref="A10:L10"/>
    <mergeCell ref="A11:L11"/>
    <mergeCell ref="A8:L8"/>
    <mergeCell ref="A18:K18"/>
    <mergeCell ref="A19:K19"/>
    <mergeCell ref="A21:K21"/>
    <mergeCell ref="A23:L23"/>
    <mergeCell ref="J25:L25"/>
    <mergeCell ref="C26:D26"/>
    <mergeCell ref="C27:D27"/>
    <mergeCell ref="A28:L28"/>
    <mergeCell ref="A25:A26"/>
    <mergeCell ref="B25:B26"/>
    <mergeCell ref="C25:F25"/>
    <mergeCell ref="G25:I25"/>
    <mergeCell ref="C29:D29"/>
    <mergeCell ref="C30:D30"/>
    <mergeCell ref="A31:L31"/>
    <mergeCell ref="C32:D32"/>
    <mergeCell ref="A33:L33"/>
    <mergeCell ref="A84:K84"/>
    <mergeCell ref="A43:L43"/>
    <mergeCell ref="A45:L45"/>
    <mergeCell ref="B47:D47"/>
    <mergeCell ref="E47:G47"/>
    <mergeCell ref="H47:J47"/>
    <mergeCell ref="K47:L47"/>
    <mergeCell ref="B48:D48"/>
    <mergeCell ref="E48:G48"/>
    <mergeCell ref="H48:J48"/>
    <mergeCell ref="K48:L48"/>
    <mergeCell ref="E50:G50"/>
    <mergeCell ref="H50:J50"/>
    <mergeCell ref="K50:L50"/>
    <mergeCell ref="B51:D51"/>
    <mergeCell ref="E51:G51"/>
    <mergeCell ref="H51:J51"/>
    <mergeCell ref="K51:L51"/>
    <mergeCell ref="B52:D52"/>
    <mergeCell ref="E52:G52"/>
    <mergeCell ref="H52:J52"/>
    <mergeCell ref="K52:L52"/>
    <mergeCell ref="B53:D53"/>
    <mergeCell ref="E53:G53"/>
    <mergeCell ref="H53:J53"/>
    <mergeCell ref="K53:L53"/>
    <mergeCell ref="B54:D54"/>
    <mergeCell ref="E54:G54"/>
    <mergeCell ref="H54:J54"/>
    <mergeCell ref="K54:L54"/>
    <mergeCell ref="B55:D55"/>
    <mergeCell ref="E55:G55"/>
    <mergeCell ref="H55:J55"/>
    <mergeCell ref="K55:L55"/>
    <mergeCell ref="B56:D56"/>
    <mergeCell ref="E56:G56"/>
    <mergeCell ref="H56:J56"/>
    <mergeCell ref="K56:L56"/>
    <mergeCell ref="B57:D57"/>
    <mergeCell ref="E57:G57"/>
    <mergeCell ref="H57:J57"/>
    <mergeCell ref="K57:L57"/>
    <mergeCell ref="K61:L61"/>
    <mergeCell ref="B58:D58"/>
    <mergeCell ref="E58:G58"/>
    <mergeCell ref="H58:J58"/>
    <mergeCell ref="K58:L58"/>
    <mergeCell ref="B59:D59"/>
    <mergeCell ref="E59:G59"/>
    <mergeCell ref="H59:J59"/>
    <mergeCell ref="K59:L59"/>
    <mergeCell ref="C67:E67"/>
    <mergeCell ref="F67:H67"/>
    <mergeCell ref="I67:K67"/>
    <mergeCell ref="B60:D60"/>
    <mergeCell ref="E60:G60"/>
    <mergeCell ref="H60:J60"/>
    <mergeCell ref="K60:L60"/>
    <mergeCell ref="B61:D61"/>
    <mergeCell ref="E61:G61"/>
    <mergeCell ref="H61:J61"/>
    <mergeCell ref="A72:K72"/>
    <mergeCell ref="A78:K78"/>
    <mergeCell ref="A126:K126"/>
    <mergeCell ref="B75:K75"/>
    <mergeCell ref="B73:K73"/>
    <mergeCell ref="B76:K76"/>
    <mergeCell ref="B79:K79"/>
    <mergeCell ref="B81:K81"/>
    <mergeCell ref="B82:K82"/>
    <mergeCell ref="B93:K93"/>
    <mergeCell ref="H220:H221"/>
    <mergeCell ref="A139:K139"/>
    <mergeCell ref="A206:K206"/>
    <mergeCell ref="A210:K210"/>
    <mergeCell ref="B192:K192"/>
    <mergeCell ref="B196:K196"/>
    <mergeCell ref="B164:K164"/>
    <mergeCell ref="B168:K168"/>
    <mergeCell ref="A220:A221"/>
    <mergeCell ref="E220:E221"/>
    <mergeCell ref="D220:D221"/>
    <mergeCell ref="B199:K199"/>
    <mergeCell ref="A172:K172"/>
    <mergeCell ref="B202:K202"/>
    <mergeCell ref="A174:K174"/>
    <mergeCell ref="H214:H215"/>
    <mergeCell ref="F220:F221"/>
    <mergeCell ref="B181:K181"/>
    <mergeCell ref="A183:K183"/>
    <mergeCell ref="G220:G221"/>
    <mergeCell ref="A233:K233"/>
    <mergeCell ref="A236:K236"/>
    <mergeCell ref="F214:F215"/>
    <mergeCell ref="G214:G215"/>
    <mergeCell ref="A246:F246"/>
    <mergeCell ref="A237:F237"/>
    <mergeCell ref="A239:F239"/>
    <mergeCell ref="A240:F240"/>
    <mergeCell ref="A242:F242"/>
    <mergeCell ref="C220:C221"/>
    <mergeCell ref="A252:K252"/>
    <mergeCell ref="A254:K254"/>
    <mergeCell ref="A243:K243"/>
    <mergeCell ref="A245:K245"/>
    <mergeCell ref="A238:K238"/>
    <mergeCell ref="A241:K241"/>
    <mergeCell ref="A251:K251"/>
    <mergeCell ref="E249:F249"/>
    <mergeCell ref="E248:F248"/>
    <mergeCell ref="A248:B248"/>
    <mergeCell ref="C34:D34"/>
    <mergeCell ref="A37:L37"/>
    <mergeCell ref="C38:D38"/>
    <mergeCell ref="A40:L40"/>
    <mergeCell ref="B69:K69"/>
    <mergeCell ref="B70:K70"/>
    <mergeCell ref="A63:L63"/>
    <mergeCell ref="A65:K65"/>
    <mergeCell ref="A67:A68"/>
    <mergeCell ref="B67:B68"/>
    <mergeCell ref="B85:K85"/>
    <mergeCell ref="B87:K87"/>
    <mergeCell ref="A89:K89"/>
    <mergeCell ref="B90:K90"/>
    <mergeCell ref="B92:K92"/>
    <mergeCell ref="B161:K161"/>
    <mergeCell ref="A130:K130"/>
    <mergeCell ref="A131:K131"/>
    <mergeCell ref="A133:K133"/>
    <mergeCell ref="A135:A137"/>
    <mergeCell ref="A95:K95"/>
    <mergeCell ref="B97:K97"/>
    <mergeCell ref="B98:K98"/>
    <mergeCell ref="A102:K102"/>
    <mergeCell ref="B158:K158"/>
    <mergeCell ref="B135:B137"/>
    <mergeCell ref="C135:E136"/>
    <mergeCell ref="F135:H136"/>
    <mergeCell ref="I135:K135"/>
    <mergeCell ref="B114:K114"/>
    <mergeCell ref="B121:K121"/>
    <mergeCell ref="A123:K123"/>
    <mergeCell ref="B109:K109"/>
    <mergeCell ref="A111:K111"/>
    <mergeCell ref="B103:K103"/>
    <mergeCell ref="B104:K104"/>
    <mergeCell ref="A190:K190"/>
    <mergeCell ref="C39:D39"/>
    <mergeCell ref="A177:K177"/>
    <mergeCell ref="A179:K179"/>
    <mergeCell ref="B144:K144"/>
    <mergeCell ref="B147:K147"/>
    <mergeCell ref="A113:K113"/>
    <mergeCell ref="A108:K108"/>
    <mergeCell ref="A100:K100"/>
    <mergeCell ref="B119:K119"/>
    <mergeCell ref="A35:L35"/>
    <mergeCell ref="A185:K185"/>
    <mergeCell ref="A188:K188"/>
    <mergeCell ref="B150:K150"/>
    <mergeCell ref="B154:K154"/>
    <mergeCell ref="I136:K136"/>
    <mergeCell ref="B124:K124"/>
    <mergeCell ref="A106:K106"/>
    <mergeCell ref="B115:K115"/>
    <mergeCell ref="A117:K117"/>
  </mergeCells>
  <printOptions/>
  <pageMargins left="0.31496062992125984" right="0.1968503937007874" top="0.35433070866141736" bottom="0.2362204724409449" header="0.5118110236220472" footer="0.5118110236220472"/>
  <pageSetup fitToHeight="5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8"/>
  <sheetViews>
    <sheetView zoomScalePageLayoutView="0" workbookViewId="0" topLeftCell="A4">
      <selection activeCell="A1" sqref="A1:L142"/>
    </sheetView>
  </sheetViews>
  <sheetFormatPr defaultColWidth="9.00390625" defaultRowHeight="12.75"/>
  <cols>
    <col min="1" max="1" width="7.75390625" style="0" customWidth="1"/>
    <col min="2" max="2" width="61.00390625" style="0" customWidth="1"/>
    <col min="3" max="3" width="9.75390625" style="0" customWidth="1"/>
    <col min="4" max="4" width="10.625" style="0" customWidth="1"/>
    <col min="5" max="5" width="12.375" style="0" customWidth="1"/>
    <col min="7" max="7" width="10.375" style="0" customWidth="1"/>
    <col min="8" max="8" width="10.25390625" style="0" customWidth="1"/>
    <col min="10" max="10" width="10.375" style="0" customWidth="1"/>
    <col min="11" max="11" width="9.875" style="0" customWidth="1"/>
  </cols>
  <sheetData>
    <row r="1" spans="2:12" ht="15" customHeight="1">
      <c r="B1" s="43"/>
      <c r="C1" s="43"/>
      <c r="D1" s="43"/>
      <c r="E1" s="43"/>
      <c r="F1" s="43"/>
      <c r="G1" s="43"/>
      <c r="H1" s="43"/>
      <c r="I1" s="334" t="s">
        <v>34</v>
      </c>
      <c r="J1" s="334"/>
      <c r="K1" s="334"/>
      <c r="L1" s="334"/>
    </row>
    <row r="2" spans="2:12" ht="15" customHeight="1">
      <c r="B2" s="43"/>
      <c r="C2" s="43"/>
      <c r="D2" s="43"/>
      <c r="E2" s="43"/>
      <c r="F2" s="43"/>
      <c r="G2" s="43"/>
      <c r="H2" s="43"/>
      <c r="I2" s="335" t="s">
        <v>132</v>
      </c>
      <c r="J2" s="335"/>
      <c r="K2" s="335"/>
      <c r="L2" s="335"/>
    </row>
    <row r="3" spans="1:12" ht="15" customHeight="1">
      <c r="A3" s="33"/>
      <c r="B3" s="33"/>
      <c r="C3" s="33"/>
      <c r="D3" s="33"/>
      <c r="E3" s="33"/>
      <c r="F3" s="33"/>
      <c r="G3" s="33"/>
      <c r="H3" s="33"/>
      <c r="I3" s="335" t="s">
        <v>133</v>
      </c>
      <c r="J3" s="335"/>
      <c r="K3" s="335"/>
      <c r="L3" s="335"/>
    </row>
    <row r="5" spans="1:12" ht="17.25">
      <c r="A5" s="336" t="s">
        <v>35</v>
      </c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</row>
    <row r="6" spans="1:12" ht="17.25">
      <c r="A6" s="336" t="s">
        <v>222</v>
      </c>
      <c r="B6" s="336"/>
      <c r="C6" s="336"/>
      <c r="D6" s="336"/>
      <c r="E6" s="336"/>
      <c r="F6" s="336"/>
      <c r="G6" s="336"/>
      <c r="H6" s="336"/>
      <c r="I6" s="336"/>
      <c r="J6" s="336"/>
      <c r="K6" s="336"/>
      <c r="L6" s="336"/>
    </row>
    <row r="7" ht="12.75">
      <c r="A7" s="16"/>
    </row>
    <row r="8" spans="1:12" ht="12.75">
      <c r="A8" s="337"/>
      <c r="B8" s="337"/>
      <c r="C8" s="337"/>
      <c r="D8" s="337"/>
      <c r="E8" s="337"/>
      <c r="F8" s="337"/>
      <c r="G8" s="337"/>
      <c r="H8" s="337"/>
      <c r="I8" s="337"/>
      <c r="J8" s="337"/>
      <c r="K8" s="337"/>
      <c r="L8" s="337"/>
    </row>
    <row r="9" spans="1:12" ht="21.75" customHeight="1">
      <c r="A9" s="338" t="s">
        <v>122</v>
      </c>
      <c r="B9" s="338"/>
      <c r="C9" s="338"/>
      <c r="D9" s="338"/>
      <c r="E9" s="338"/>
      <c r="F9" s="338"/>
      <c r="G9" s="338"/>
      <c r="H9" s="338"/>
      <c r="I9" s="338"/>
      <c r="J9" s="338"/>
      <c r="K9" s="338"/>
      <c r="L9" s="338"/>
    </row>
    <row r="10" spans="1:12" ht="15" customHeight="1">
      <c r="A10" s="523" t="s">
        <v>126</v>
      </c>
      <c r="B10" s="523"/>
      <c r="C10" s="523"/>
      <c r="D10" s="523"/>
      <c r="E10" s="523"/>
      <c r="F10" s="523"/>
      <c r="G10" s="523"/>
      <c r="H10" s="523"/>
      <c r="I10" s="523"/>
      <c r="J10" s="523"/>
      <c r="K10" s="523"/>
      <c r="L10" s="523"/>
    </row>
    <row r="11" spans="1:12" ht="12.75">
      <c r="A11" s="340"/>
      <c r="B11" s="340"/>
      <c r="C11" s="340"/>
      <c r="D11" s="340"/>
      <c r="E11" s="340"/>
      <c r="F11" s="340"/>
      <c r="G11" s="340"/>
      <c r="H11" s="340"/>
      <c r="I11" s="340"/>
      <c r="J11" s="340"/>
      <c r="K11" s="340"/>
      <c r="L11" s="340"/>
    </row>
    <row r="12" spans="1:12" ht="15" customHeight="1">
      <c r="A12" s="341" t="s">
        <v>123</v>
      </c>
      <c r="B12" s="341"/>
      <c r="C12" s="341"/>
      <c r="D12" s="341"/>
      <c r="E12" s="341"/>
      <c r="F12" s="341"/>
      <c r="G12" s="341"/>
      <c r="H12" s="341"/>
      <c r="I12" s="341"/>
      <c r="J12" s="341"/>
      <c r="K12" s="341"/>
      <c r="L12" s="341"/>
    </row>
    <row r="13" spans="1:12" ht="16.5" customHeight="1">
      <c r="A13" s="523" t="s">
        <v>127</v>
      </c>
      <c r="B13" s="523"/>
      <c r="C13" s="523"/>
      <c r="D13" s="523"/>
      <c r="E13" s="523"/>
      <c r="F13" s="523"/>
      <c r="G13" s="523"/>
      <c r="H13" s="523"/>
      <c r="I13" s="523"/>
      <c r="J13" s="523"/>
      <c r="K13" s="523"/>
      <c r="L13" s="523"/>
    </row>
    <row r="14" spans="1:12" ht="12.75">
      <c r="A14" s="26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</row>
    <row r="15" spans="1:12" ht="33.75" customHeight="1">
      <c r="A15" s="341" t="s">
        <v>160</v>
      </c>
      <c r="B15" s="341"/>
      <c r="C15" s="341"/>
      <c r="D15" s="341"/>
      <c r="E15" s="341"/>
      <c r="F15" s="341"/>
      <c r="G15" s="341"/>
      <c r="H15" s="341"/>
      <c r="I15" s="341"/>
      <c r="J15" s="341"/>
      <c r="K15" s="341"/>
      <c r="L15" s="341"/>
    </row>
    <row r="16" spans="1:12" ht="13.5" customHeight="1">
      <c r="A16" s="523" t="s">
        <v>128</v>
      </c>
      <c r="B16" s="523"/>
      <c r="C16" s="523"/>
      <c r="D16" s="523"/>
      <c r="E16" s="523"/>
      <c r="F16" s="523"/>
      <c r="G16" s="523"/>
      <c r="H16" s="523"/>
      <c r="I16" s="523"/>
      <c r="J16" s="523"/>
      <c r="K16" s="523"/>
      <c r="L16" s="523"/>
    </row>
    <row r="17" ht="12.75">
      <c r="A17" s="17"/>
    </row>
    <row r="18" spans="1:11" ht="30" customHeight="1">
      <c r="A18" s="353" t="s">
        <v>36</v>
      </c>
      <c r="B18" s="353"/>
      <c r="C18" s="353"/>
      <c r="D18" s="353"/>
      <c r="E18" s="353"/>
      <c r="F18" s="353"/>
      <c r="G18" s="353"/>
      <c r="H18" s="353"/>
      <c r="I18" s="353"/>
      <c r="J18" s="353"/>
      <c r="K18" s="353"/>
    </row>
    <row r="19" spans="1:11" ht="29.25" customHeight="1">
      <c r="A19" s="341" t="s">
        <v>161</v>
      </c>
      <c r="B19" s="341"/>
      <c r="C19" s="341"/>
      <c r="D19" s="341"/>
      <c r="E19" s="341"/>
      <c r="F19" s="341"/>
      <c r="G19" s="341"/>
      <c r="H19" s="341"/>
      <c r="I19" s="341"/>
      <c r="J19" s="341"/>
      <c r="K19" s="341"/>
    </row>
    <row r="20" ht="12.75">
      <c r="A20" s="17"/>
    </row>
    <row r="21" spans="1:11" ht="19.5" customHeight="1">
      <c r="A21" s="353" t="s">
        <v>37</v>
      </c>
      <c r="B21" s="353"/>
      <c r="C21" s="353"/>
      <c r="D21" s="353"/>
      <c r="E21" s="353"/>
      <c r="F21" s="353"/>
      <c r="G21" s="353"/>
      <c r="H21" s="353"/>
      <c r="I21" s="353"/>
      <c r="J21" s="353"/>
      <c r="K21" s="353"/>
    </row>
    <row r="22" ht="12.75">
      <c r="A22" s="17"/>
    </row>
    <row r="23" spans="1:12" ht="18" customHeight="1">
      <c r="A23" s="353" t="s">
        <v>38</v>
      </c>
      <c r="B23" s="353"/>
      <c r="C23" s="353"/>
      <c r="D23" s="353"/>
      <c r="E23" s="353"/>
      <c r="F23" s="353"/>
      <c r="G23" s="353"/>
      <c r="H23" s="353"/>
      <c r="I23" s="353"/>
      <c r="J23" s="353"/>
      <c r="K23" s="353"/>
      <c r="L23" s="353"/>
    </row>
    <row r="24" ht="15.75">
      <c r="A24" s="18"/>
    </row>
    <row r="25" spans="1:12" ht="15.75" customHeight="1">
      <c r="A25" s="354" t="s">
        <v>39</v>
      </c>
      <c r="B25" s="354" t="s">
        <v>40</v>
      </c>
      <c r="C25" s="344" t="s">
        <v>41</v>
      </c>
      <c r="D25" s="345"/>
      <c r="E25" s="345"/>
      <c r="F25" s="343"/>
      <c r="G25" s="344" t="s">
        <v>42</v>
      </c>
      <c r="H25" s="345"/>
      <c r="I25" s="343"/>
      <c r="J25" s="344" t="s">
        <v>43</v>
      </c>
      <c r="K25" s="345"/>
      <c r="L25" s="343"/>
    </row>
    <row r="26" spans="1:12" ht="24">
      <c r="A26" s="355"/>
      <c r="B26" s="355"/>
      <c r="C26" s="344" t="s">
        <v>44</v>
      </c>
      <c r="D26" s="343"/>
      <c r="E26" s="20" t="s">
        <v>45</v>
      </c>
      <c r="F26" s="20" t="s">
        <v>46</v>
      </c>
      <c r="G26" s="20" t="s">
        <v>44</v>
      </c>
      <c r="H26" s="20" t="s">
        <v>45</v>
      </c>
      <c r="I26" s="20" t="s">
        <v>46</v>
      </c>
      <c r="J26" s="20" t="s">
        <v>44</v>
      </c>
      <c r="K26" s="20" t="s">
        <v>45</v>
      </c>
      <c r="L26" s="20" t="s">
        <v>46</v>
      </c>
    </row>
    <row r="27" spans="1:12" s="29" customFormat="1" ht="22.5" customHeight="1">
      <c r="A27" s="20" t="s">
        <v>47</v>
      </c>
      <c r="B27" s="28" t="s">
        <v>48</v>
      </c>
      <c r="C27" s="342">
        <f>C30+C31</f>
        <v>2213.7</v>
      </c>
      <c r="D27" s="343"/>
      <c r="E27" s="20">
        <v>0</v>
      </c>
      <c r="F27" s="46">
        <f>C27</f>
        <v>2213.7</v>
      </c>
      <c r="G27" s="46">
        <f>G30+G31</f>
        <v>2213.7</v>
      </c>
      <c r="H27" s="20">
        <v>0</v>
      </c>
      <c r="I27" s="46">
        <f>I30+I31</f>
        <v>2213.7</v>
      </c>
      <c r="J27" s="309">
        <v>0</v>
      </c>
      <c r="K27" s="20">
        <v>0</v>
      </c>
      <c r="L27" s="46">
        <f>J27</f>
        <v>0</v>
      </c>
    </row>
    <row r="28" spans="1:12" s="153" customFormat="1" ht="21.75" customHeight="1">
      <c r="A28" s="439" t="s">
        <v>253</v>
      </c>
      <c r="B28" s="440"/>
      <c r="C28" s="440"/>
      <c r="D28" s="440"/>
      <c r="E28" s="440"/>
      <c r="F28" s="440"/>
      <c r="G28" s="440"/>
      <c r="H28" s="440"/>
      <c r="I28" s="440"/>
      <c r="J28" s="440"/>
      <c r="K28" s="440"/>
      <c r="L28" s="441"/>
    </row>
    <row r="29" spans="1:12" s="29" customFormat="1" ht="15.75" customHeight="1">
      <c r="A29" s="28" t="s">
        <v>49</v>
      </c>
      <c r="B29" s="30" t="s">
        <v>50</v>
      </c>
      <c r="C29" s="344" t="s">
        <v>49</v>
      </c>
      <c r="D29" s="343"/>
      <c r="E29" s="20" t="s">
        <v>49</v>
      </c>
      <c r="F29" s="20" t="s">
        <v>49</v>
      </c>
      <c r="G29" s="20" t="s">
        <v>49</v>
      </c>
      <c r="H29" s="20" t="s">
        <v>49</v>
      </c>
      <c r="I29" s="20" t="s">
        <v>49</v>
      </c>
      <c r="J29" s="20" t="s">
        <v>49</v>
      </c>
      <c r="K29" s="20" t="s">
        <v>49</v>
      </c>
      <c r="L29" s="20" t="s">
        <v>49</v>
      </c>
    </row>
    <row r="30" spans="1:12" s="29" customFormat="1" ht="54.75" customHeight="1">
      <c r="A30" s="125" t="s">
        <v>51</v>
      </c>
      <c r="B30" s="82" t="s">
        <v>201</v>
      </c>
      <c r="C30" s="524">
        <v>1718.7</v>
      </c>
      <c r="D30" s="525"/>
      <c r="E30" s="269">
        <v>0</v>
      </c>
      <c r="F30" s="83">
        <f>C30</f>
        <v>1718.7</v>
      </c>
      <c r="G30" s="83">
        <v>1718.7</v>
      </c>
      <c r="H30" s="269">
        <v>0</v>
      </c>
      <c r="I30" s="83">
        <f>G30</f>
        <v>1718.7</v>
      </c>
      <c r="J30" s="269">
        <f>I30-F30</f>
        <v>0</v>
      </c>
      <c r="K30" s="269">
        <v>0</v>
      </c>
      <c r="L30" s="269">
        <f>J30</f>
        <v>0</v>
      </c>
    </row>
    <row r="31" spans="1:12" s="29" customFormat="1" ht="12.75">
      <c r="A31" s="139" t="s">
        <v>175</v>
      </c>
      <c r="B31" s="34" t="s">
        <v>224</v>
      </c>
      <c r="C31" s="407">
        <v>495</v>
      </c>
      <c r="D31" s="408"/>
      <c r="E31" s="275">
        <v>0</v>
      </c>
      <c r="F31" s="128">
        <v>495</v>
      </c>
      <c r="G31" s="128">
        <v>495</v>
      </c>
      <c r="H31" s="275">
        <v>0</v>
      </c>
      <c r="I31" s="128">
        <v>495</v>
      </c>
      <c r="J31" s="275">
        <v>0</v>
      </c>
      <c r="K31" s="275">
        <v>0</v>
      </c>
      <c r="L31" s="275">
        <v>0</v>
      </c>
    </row>
    <row r="32" s="29" customFormat="1" ht="10.5" customHeight="1">
      <c r="A32" s="31"/>
    </row>
    <row r="33" spans="1:12" s="29" customFormat="1" ht="15.75" customHeight="1">
      <c r="A33" s="356" t="s">
        <v>55</v>
      </c>
      <c r="B33" s="356"/>
      <c r="C33" s="356"/>
      <c r="D33" s="356"/>
      <c r="E33" s="356"/>
      <c r="F33" s="356"/>
      <c r="G33" s="356"/>
      <c r="H33" s="356"/>
      <c r="I33" s="356"/>
      <c r="J33" s="356"/>
      <c r="K33" s="356"/>
      <c r="L33" s="356"/>
    </row>
    <row r="34" s="29" customFormat="1" ht="12">
      <c r="A34" s="32"/>
    </row>
    <row r="35" spans="1:12" s="29" customFormat="1" ht="15.75" customHeight="1">
      <c r="A35" s="357" t="s">
        <v>56</v>
      </c>
      <c r="B35" s="357"/>
      <c r="C35" s="357"/>
      <c r="D35" s="357"/>
      <c r="E35" s="357"/>
      <c r="F35" s="357"/>
      <c r="G35" s="357"/>
      <c r="H35" s="357"/>
      <c r="I35" s="357"/>
      <c r="J35" s="357"/>
      <c r="K35" s="357"/>
      <c r="L35" s="357"/>
    </row>
    <row r="36" s="29" customFormat="1" ht="8.25" customHeight="1">
      <c r="A36" s="31"/>
    </row>
    <row r="37" spans="1:12" s="29" customFormat="1" ht="24" customHeight="1">
      <c r="A37" s="34" t="s">
        <v>39</v>
      </c>
      <c r="B37" s="358" t="s">
        <v>40</v>
      </c>
      <c r="C37" s="358"/>
      <c r="D37" s="358"/>
      <c r="E37" s="358" t="s">
        <v>41</v>
      </c>
      <c r="F37" s="358"/>
      <c r="G37" s="358"/>
      <c r="H37" s="358" t="s">
        <v>42</v>
      </c>
      <c r="I37" s="358"/>
      <c r="J37" s="358"/>
      <c r="K37" s="358" t="s">
        <v>43</v>
      </c>
      <c r="L37" s="358"/>
    </row>
    <row r="38" spans="1:12" s="29" customFormat="1" ht="15.75" customHeight="1">
      <c r="A38" s="34" t="s">
        <v>47</v>
      </c>
      <c r="B38" s="359" t="s">
        <v>57</v>
      </c>
      <c r="C38" s="359"/>
      <c r="D38" s="359"/>
      <c r="E38" s="358" t="s">
        <v>58</v>
      </c>
      <c r="F38" s="358"/>
      <c r="G38" s="358"/>
      <c r="H38" s="358" t="s">
        <v>49</v>
      </c>
      <c r="I38" s="358"/>
      <c r="J38" s="358"/>
      <c r="K38" s="358" t="s">
        <v>58</v>
      </c>
      <c r="L38" s="358"/>
    </row>
    <row r="39" spans="1:12" s="29" customFormat="1" ht="15.75" customHeight="1">
      <c r="A39" s="34" t="s">
        <v>49</v>
      </c>
      <c r="B39" s="359" t="s">
        <v>59</v>
      </c>
      <c r="C39" s="359"/>
      <c r="D39" s="359"/>
      <c r="E39" s="358" t="s">
        <v>49</v>
      </c>
      <c r="F39" s="358"/>
      <c r="G39" s="358"/>
      <c r="H39" s="358" t="s">
        <v>49</v>
      </c>
      <c r="I39" s="358"/>
      <c r="J39" s="358"/>
      <c r="K39" s="358" t="s">
        <v>49</v>
      </c>
      <c r="L39" s="358"/>
    </row>
    <row r="40" spans="1:12" s="29" customFormat="1" ht="15.75" customHeight="1">
      <c r="A40" s="34" t="s">
        <v>51</v>
      </c>
      <c r="B40" s="359" t="s">
        <v>60</v>
      </c>
      <c r="C40" s="359"/>
      <c r="D40" s="359"/>
      <c r="E40" s="358" t="s">
        <v>58</v>
      </c>
      <c r="F40" s="358"/>
      <c r="G40" s="358"/>
      <c r="H40" s="358" t="s">
        <v>49</v>
      </c>
      <c r="I40" s="358"/>
      <c r="J40" s="358"/>
      <c r="K40" s="358" t="s">
        <v>58</v>
      </c>
      <c r="L40" s="358"/>
    </row>
    <row r="41" spans="1:12" s="29" customFormat="1" ht="15.75" customHeight="1">
      <c r="A41" s="34" t="s">
        <v>53</v>
      </c>
      <c r="B41" s="359" t="s">
        <v>61</v>
      </c>
      <c r="C41" s="359"/>
      <c r="D41" s="359"/>
      <c r="E41" s="358" t="s">
        <v>58</v>
      </c>
      <c r="F41" s="358"/>
      <c r="G41" s="358"/>
      <c r="H41" s="358" t="s">
        <v>49</v>
      </c>
      <c r="I41" s="358"/>
      <c r="J41" s="358"/>
      <c r="K41" s="358" t="s">
        <v>58</v>
      </c>
      <c r="L41" s="358"/>
    </row>
    <row r="42" spans="1:12" s="29" customFormat="1" ht="15.75" customHeight="1">
      <c r="A42" s="34" t="s">
        <v>62</v>
      </c>
      <c r="B42" s="359" t="s">
        <v>63</v>
      </c>
      <c r="C42" s="359"/>
      <c r="D42" s="359"/>
      <c r="E42" s="358" t="s">
        <v>49</v>
      </c>
      <c r="F42" s="358"/>
      <c r="G42" s="358"/>
      <c r="H42" s="358" t="s">
        <v>49</v>
      </c>
      <c r="I42" s="358"/>
      <c r="J42" s="358"/>
      <c r="K42" s="358" t="s">
        <v>49</v>
      </c>
      <c r="L42" s="358"/>
    </row>
    <row r="43" spans="1:12" s="29" customFormat="1" ht="15.75" customHeight="1">
      <c r="A43" s="34" t="s">
        <v>49</v>
      </c>
      <c r="B43" s="359" t="s">
        <v>59</v>
      </c>
      <c r="C43" s="359"/>
      <c r="D43" s="359"/>
      <c r="E43" s="358" t="s">
        <v>49</v>
      </c>
      <c r="F43" s="358"/>
      <c r="G43" s="358"/>
      <c r="H43" s="358" t="s">
        <v>49</v>
      </c>
      <c r="I43" s="358"/>
      <c r="J43" s="358"/>
      <c r="K43" s="358" t="s">
        <v>49</v>
      </c>
      <c r="L43" s="358"/>
    </row>
    <row r="44" spans="1:12" s="29" customFormat="1" ht="15.75" customHeight="1">
      <c r="A44" s="34" t="s">
        <v>64</v>
      </c>
      <c r="B44" s="359" t="s">
        <v>65</v>
      </c>
      <c r="C44" s="359"/>
      <c r="D44" s="359"/>
      <c r="E44" s="358" t="s">
        <v>49</v>
      </c>
      <c r="F44" s="358"/>
      <c r="G44" s="358"/>
      <c r="H44" s="358" t="s">
        <v>49</v>
      </c>
      <c r="I44" s="358"/>
      <c r="J44" s="358"/>
      <c r="K44" s="358" t="s">
        <v>49</v>
      </c>
      <c r="L44" s="358"/>
    </row>
    <row r="45" spans="1:12" s="29" customFormat="1" ht="15.75" customHeight="1">
      <c r="A45" s="34" t="s">
        <v>66</v>
      </c>
      <c r="B45" s="359" t="s">
        <v>67</v>
      </c>
      <c r="C45" s="359"/>
      <c r="D45" s="359"/>
      <c r="E45" s="358" t="s">
        <v>49</v>
      </c>
      <c r="F45" s="358"/>
      <c r="G45" s="358"/>
      <c r="H45" s="358" t="s">
        <v>49</v>
      </c>
      <c r="I45" s="358"/>
      <c r="J45" s="358"/>
      <c r="K45" s="358" t="s">
        <v>49</v>
      </c>
      <c r="L45" s="358"/>
    </row>
    <row r="46" spans="1:12" s="29" customFormat="1" ht="15.75" customHeight="1">
      <c r="A46" s="34" t="s">
        <v>68</v>
      </c>
      <c r="B46" s="359" t="s">
        <v>69</v>
      </c>
      <c r="C46" s="359"/>
      <c r="D46" s="359"/>
      <c r="E46" s="358" t="s">
        <v>49</v>
      </c>
      <c r="F46" s="358"/>
      <c r="G46" s="358"/>
      <c r="H46" s="358" t="s">
        <v>49</v>
      </c>
      <c r="I46" s="358"/>
      <c r="J46" s="358"/>
      <c r="K46" s="358" t="s">
        <v>49</v>
      </c>
      <c r="L46" s="358"/>
    </row>
    <row r="47" spans="1:12" s="29" customFormat="1" ht="15.75" customHeight="1">
      <c r="A47" s="34" t="s">
        <v>70</v>
      </c>
      <c r="B47" s="359" t="s">
        <v>71</v>
      </c>
      <c r="C47" s="359"/>
      <c r="D47" s="359"/>
      <c r="E47" s="358" t="s">
        <v>49</v>
      </c>
      <c r="F47" s="358"/>
      <c r="G47" s="358"/>
      <c r="H47" s="358" t="s">
        <v>49</v>
      </c>
      <c r="I47" s="358"/>
      <c r="J47" s="358"/>
      <c r="K47" s="358" t="s">
        <v>49</v>
      </c>
      <c r="L47" s="358"/>
    </row>
    <row r="48" spans="1:12" s="29" customFormat="1" ht="15.75" customHeight="1">
      <c r="A48" s="34" t="s">
        <v>72</v>
      </c>
      <c r="B48" s="359" t="s">
        <v>73</v>
      </c>
      <c r="C48" s="359"/>
      <c r="D48" s="359"/>
      <c r="E48" s="358" t="s">
        <v>58</v>
      </c>
      <c r="F48" s="358"/>
      <c r="G48" s="358"/>
      <c r="H48" s="358" t="s">
        <v>49</v>
      </c>
      <c r="I48" s="358"/>
      <c r="J48" s="358"/>
      <c r="K48" s="358" t="s">
        <v>49</v>
      </c>
      <c r="L48" s="358"/>
    </row>
    <row r="49" spans="1:12" s="29" customFormat="1" ht="15.75" customHeight="1">
      <c r="A49" s="34" t="s">
        <v>49</v>
      </c>
      <c r="B49" s="359" t="s">
        <v>59</v>
      </c>
      <c r="C49" s="359"/>
      <c r="D49" s="359"/>
      <c r="E49" s="358" t="s">
        <v>49</v>
      </c>
      <c r="F49" s="358"/>
      <c r="G49" s="358"/>
      <c r="H49" s="358" t="s">
        <v>49</v>
      </c>
      <c r="I49" s="358"/>
      <c r="J49" s="358"/>
      <c r="K49" s="358" t="s">
        <v>49</v>
      </c>
      <c r="L49" s="358"/>
    </row>
    <row r="50" spans="1:12" s="29" customFormat="1" ht="15.75" customHeight="1">
      <c r="A50" s="34" t="s">
        <v>74</v>
      </c>
      <c r="B50" s="359" t="s">
        <v>60</v>
      </c>
      <c r="C50" s="359"/>
      <c r="D50" s="359"/>
      <c r="E50" s="358" t="s">
        <v>58</v>
      </c>
      <c r="F50" s="358"/>
      <c r="G50" s="358"/>
      <c r="H50" s="358" t="s">
        <v>49</v>
      </c>
      <c r="I50" s="358"/>
      <c r="J50" s="358"/>
      <c r="K50" s="358" t="s">
        <v>49</v>
      </c>
      <c r="L50" s="358"/>
    </row>
    <row r="51" spans="1:12" s="29" customFormat="1" ht="15.75" customHeight="1">
      <c r="A51" s="34" t="s">
        <v>75</v>
      </c>
      <c r="B51" s="359" t="s">
        <v>61</v>
      </c>
      <c r="C51" s="359"/>
      <c r="D51" s="359"/>
      <c r="E51" s="358" t="s">
        <v>58</v>
      </c>
      <c r="F51" s="358"/>
      <c r="G51" s="358"/>
      <c r="H51" s="358" t="s">
        <v>49</v>
      </c>
      <c r="I51" s="358"/>
      <c r="J51" s="358"/>
      <c r="K51" s="358" t="s">
        <v>49</v>
      </c>
      <c r="L51" s="358"/>
    </row>
    <row r="52" s="29" customFormat="1" ht="12">
      <c r="A52" s="31"/>
    </row>
    <row r="53" spans="1:12" s="29" customFormat="1" ht="23.25" customHeight="1">
      <c r="A53" s="335" t="s">
        <v>76</v>
      </c>
      <c r="B53" s="335"/>
      <c r="C53" s="335"/>
      <c r="D53" s="335"/>
      <c r="E53" s="335"/>
      <c r="F53" s="335"/>
      <c r="G53" s="335"/>
      <c r="H53" s="335"/>
      <c r="I53" s="335"/>
      <c r="J53" s="335"/>
      <c r="K53" s="335"/>
      <c r="L53" s="335"/>
    </row>
    <row r="54" s="29" customFormat="1" ht="12">
      <c r="A54" s="32"/>
    </row>
    <row r="55" spans="1:11" s="29" customFormat="1" ht="15" customHeight="1">
      <c r="A55" s="357" t="s">
        <v>56</v>
      </c>
      <c r="B55" s="357"/>
      <c r="C55" s="357"/>
      <c r="D55" s="357"/>
      <c r="E55" s="357"/>
      <c r="F55" s="357"/>
      <c r="G55" s="357"/>
      <c r="H55" s="357"/>
      <c r="I55" s="357"/>
      <c r="J55" s="357"/>
      <c r="K55" s="357"/>
    </row>
    <row r="56" s="29" customFormat="1" ht="12">
      <c r="A56" s="31"/>
    </row>
    <row r="57" spans="1:11" s="29" customFormat="1" ht="30.75" customHeight="1">
      <c r="A57" s="479" t="s">
        <v>39</v>
      </c>
      <c r="B57" s="479" t="s">
        <v>40</v>
      </c>
      <c r="C57" s="364" t="s">
        <v>77</v>
      </c>
      <c r="D57" s="365"/>
      <c r="E57" s="366"/>
      <c r="F57" s="364" t="s">
        <v>42</v>
      </c>
      <c r="G57" s="365"/>
      <c r="H57" s="366"/>
      <c r="I57" s="364" t="s">
        <v>43</v>
      </c>
      <c r="J57" s="365"/>
      <c r="K57" s="366"/>
    </row>
    <row r="58" spans="1:11" s="29" customFormat="1" ht="25.5">
      <c r="A58" s="480"/>
      <c r="B58" s="481"/>
      <c r="C58" s="49" t="s">
        <v>44</v>
      </c>
      <c r="D58" s="49" t="s">
        <v>45</v>
      </c>
      <c r="E58" s="49" t="s">
        <v>46</v>
      </c>
      <c r="F58" s="49" t="s">
        <v>44</v>
      </c>
      <c r="G58" s="49" t="s">
        <v>45</v>
      </c>
      <c r="H58" s="49" t="s">
        <v>46</v>
      </c>
      <c r="I58" s="49" t="s">
        <v>44</v>
      </c>
      <c r="J58" s="49" t="s">
        <v>45</v>
      </c>
      <c r="K58" s="49" t="s">
        <v>46</v>
      </c>
    </row>
    <row r="59" spans="1:11" s="29" customFormat="1" ht="12.75">
      <c r="A59" s="19">
        <v>1</v>
      </c>
      <c r="B59" s="375" t="s">
        <v>78</v>
      </c>
      <c r="C59" s="375"/>
      <c r="D59" s="375"/>
      <c r="E59" s="375"/>
      <c r="F59" s="375"/>
      <c r="G59" s="375"/>
      <c r="H59" s="375"/>
      <c r="I59" s="375"/>
      <c r="J59" s="375"/>
      <c r="K59" s="376"/>
    </row>
    <row r="60" spans="1:11" s="29" customFormat="1" ht="12.75">
      <c r="A60" s="24">
        <v>1</v>
      </c>
      <c r="B60" s="50" t="s">
        <v>165</v>
      </c>
      <c r="C60" s="58">
        <f>C30</f>
        <v>1718.7</v>
      </c>
      <c r="D60" s="58"/>
      <c r="E60" s="58">
        <f>C60</f>
        <v>1718.7</v>
      </c>
      <c r="F60" s="58">
        <f>G30</f>
        <v>1718.7</v>
      </c>
      <c r="G60" s="58"/>
      <c r="H60" s="58">
        <f>F60</f>
        <v>1718.7</v>
      </c>
      <c r="I60" s="310">
        <f>H60-E60</f>
        <v>0</v>
      </c>
      <c r="J60" s="310"/>
      <c r="K60" s="310">
        <f>I60</f>
        <v>0</v>
      </c>
    </row>
    <row r="61" spans="1:11" s="29" customFormat="1" ht="31.5" customHeight="1">
      <c r="A61" s="529" t="s">
        <v>254</v>
      </c>
      <c r="B61" s="530"/>
      <c r="C61" s="530"/>
      <c r="D61" s="530"/>
      <c r="E61" s="530"/>
      <c r="F61" s="530"/>
      <c r="G61" s="530"/>
      <c r="H61" s="530"/>
      <c r="I61" s="530"/>
      <c r="J61" s="530"/>
      <c r="K61" s="531"/>
    </row>
    <row r="62" spans="1:11" s="29" customFormat="1" ht="15.75" customHeight="1">
      <c r="A62" s="19">
        <v>2</v>
      </c>
      <c r="B62" s="377" t="s">
        <v>79</v>
      </c>
      <c r="C62" s="378"/>
      <c r="D62" s="378"/>
      <c r="E62" s="378"/>
      <c r="F62" s="378"/>
      <c r="G62" s="378"/>
      <c r="H62" s="378"/>
      <c r="I62" s="378"/>
      <c r="J62" s="378"/>
      <c r="K62" s="379"/>
    </row>
    <row r="63" spans="1:11" s="29" customFormat="1" ht="15.75" customHeight="1">
      <c r="A63" s="19">
        <v>1</v>
      </c>
      <c r="B63" s="51" t="s">
        <v>166</v>
      </c>
      <c r="C63" s="19">
        <v>2</v>
      </c>
      <c r="D63" s="19"/>
      <c r="E63" s="19">
        <f>C63</f>
        <v>2</v>
      </c>
      <c r="F63" s="19">
        <v>2</v>
      </c>
      <c r="G63" s="19"/>
      <c r="H63" s="19">
        <f>F63</f>
        <v>2</v>
      </c>
      <c r="I63" s="19">
        <f>F63-C63</f>
        <v>0</v>
      </c>
      <c r="J63" s="19"/>
      <c r="K63" s="19">
        <f>I63</f>
        <v>0</v>
      </c>
    </row>
    <row r="64" spans="1:11" s="29" customFormat="1" ht="12.75">
      <c r="A64" s="21">
        <v>3</v>
      </c>
      <c r="B64" s="374" t="s">
        <v>80</v>
      </c>
      <c r="C64" s="375"/>
      <c r="D64" s="375"/>
      <c r="E64" s="375"/>
      <c r="F64" s="375"/>
      <c r="G64" s="375"/>
      <c r="H64" s="375"/>
      <c r="I64" s="375"/>
      <c r="J64" s="375"/>
      <c r="K64" s="376"/>
    </row>
    <row r="65" spans="1:11" s="29" customFormat="1" ht="12.75">
      <c r="A65" s="21">
        <v>1</v>
      </c>
      <c r="B65" s="50" t="s">
        <v>167</v>
      </c>
      <c r="C65" s="52">
        <f>C60/C63</f>
        <v>859.35</v>
      </c>
      <c r="D65" s="52"/>
      <c r="E65" s="52">
        <f>C65</f>
        <v>859.35</v>
      </c>
      <c r="F65" s="52">
        <f>F60/F63</f>
        <v>859.35</v>
      </c>
      <c r="G65" s="52"/>
      <c r="H65" s="52">
        <f>F65</f>
        <v>859.35</v>
      </c>
      <c r="I65" s="279">
        <v>0</v>
      </c>
      <c r="J65" s="279"/>
      <c r="K65" s="279">
        <f>I65</f>
        <v>0</v>
      </c>
    </row>
    <row r="66" spans="1:11" s="29" customFormat="1" ht="31.5" customHeight="1">
      <c r="A66" s="526" t="s">
        <v>255</v>
      </c>
      <c r="B66" s="527"/>
      <c r="C66" s="527"/>
      <c r="D66" s="527"/>
      <c r="E66" s="527"/>
      <c r="F66" s="527"/>
      <c r="G66" s="527"/>
      <c r="H66" s="527"/>
      <c r="I66" s="527"/>
      <c r="J66" s="527"/>
      <c r="K66" s="528"/>
    </row>
    <row r="67" spans="1:11" s="29" customFormat="1" ht="12.75">
      <c r="A67" s="21">
        <v>4</v>
      </c>
      <c r="B67" s="374" t="s">
        <v>81</v>
      </c>
      <c r="C67" s="375"/>
      <c r="D67" s="375"/>
      <c r="E67" s="375"/>
      <c r="F67" s="375"/>
      <c r="G67" s="375"/>
      <c r="H67" s="375"/>
      <c r="I67" s="375"/>
      <c r="J67" s="375"/>
      <c r="K67" s="376"/>
    </row>
    <row r="68" spans="1:11" s="29" customFormat="1" ht="25.5">
      <c r="A68" s="23">
        <v>1</v>
      </c>
      <c r="B68" s="79" t="s">
        <v>168</v>
      </c>
      <c r="C68" s="314">
        <v>139</v>
      </c>
      <c r="D68" s="23"/>
      <c r="E68" s="92">
        <f>C68</f>
        <v>139</v>
      </c>
      <c r="F68" s="92">
        <v>235</v>
      </c>
      <c r="G68" s="23"/>
      <c r="H68" s="92">
        <f>F68</f>
        <v>235</v>
      </c>
      <c r="I68" s="92">
        <f>F68-C68</f>
        <v>96</v>
      </c>
      <c r="J68" s="23"/>
      <c r="K68" s="92">
        <f>I68</f>
        <v>96</v>
      </c>
    </row>
    <row r="69" spans="1:11" s="54" customFormat="1" ht="33.75" customHeight="1">
      <c r="A69" s="533" t="s">
        <v>256</v>
      </c>
      <c r="B69" s="533"/>
      <c r="C69" s="533"/>
      <c r="D69" s="533"/>
      <c r="E69" s="533"/>
      <c r="F69" s="533"/>
      <c r="G69" s="533"/>
      <c r="H69" s="533"/>
      <c r="I69" s="533"/>
      <c r="J69" s="533"/>
      <c r="K69" s="533"/>
    </row>
    <row r="70" spans="1:11" s="54" customFormat="1" ht="33.75" customHeight="1">
      <c r="A70" s="78"/>
      <c r="B70" s="80"/>
      <c r="C70" s="80"/>
      <c r="D70" s="80"/>
      <c r="E70" s="80"/>
      <c r="F70" s="80"/>
      <c r="G70" s="80"/>
      <c r="H70" s="80"/>
      <c r="I70" s="80"/>
      <c r="J70" s="80"/>
      <c r="K70" s="81"/>
    </row>
    <row r="71" spans="1:11" s="29" customFormat="1" ht="24.75" customHeight="1">
      <c r="A71" s="349" t="s">
        <v>82</v>
      </c>
      <c r="B71" s="373"/>
      <c r="C71" s="373"/>
      <c r="D71" s="373"/>
      <c r="E71" s="373"/>
      <c r="F71" s="373"/>
      <c r="G71" s="373"/>
      <c r="H71" s="373"/>
      <c r="I71" s="373"/>
      <c r="J71" s="373"/>
      <c r="K71" s="350"/>
    </row>
    <row r="72" spans="1:11" s="29" customFormat="1" ht="15.75" customHeight="1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</row>
    <row r="73" spans="1:11" s="29" customFormat="1" ht="12">
      <c r="A73" s="25" t="s">
        <v>49</v>
      </c>
      <c r="B73" s="59"/>
      <c r="C73" s="25" t="s">
        <v>49</v>
      </c>
      <c r="D73" s="25" t="s">
        <v>49</v>
      </c>
      <c r="E73" s="25" t="s">
        <v>49</v>
      </c>
      <c r="F73" s="25" t="s">
        <v>49</v>
      </c>
      <c r="G73" s="25" t="s">
        <v>49</v>
      </c>
      <c r="H73" s="25" t="s">
        <v>49</v>
      </c>
      <c r="I73" s="25" t="s">
        <v>49</v>
      </c>
      <c r="J73" s="25" t="s">
        <v>49</v>
      </c>
      <c r="K73" s="25" t="s">
        <v>49</v>
      </c>
    </row>
    <row r="74" s="29" customFormat="1" ht="9.75" customHeight="1">
      <c r="A74" s="31"/>
    </row>
    <row r="75" spans="1:11" s="29" customFormat="1" ht="11.25" customHeight="1">
      <c r="A75" s="335" t="s">
        <v>83</v>
      </c>
      <c r="B75" s="335"/>
      <c r="C75" s="335"/>
      <c r="D75" s="335"/>
      <c r="E75" s="335"/>
      <c r="F75" s="335"/>
      <c r="G75" s="335"/>
      <c r="H75" s="335"/>
      <c r="I75" s="335"/>
      <c r="J75" s="335"/>
      <c r="K75" s="335"/>
    </row>
    <row r="76" spans="1:11" s="29" customFormat="1" ht="17.25" customHeight="1">
      <c r="A76" s="392" t="s">
        <v>130</v>
      </c>
      <c r="B76" s="392"/>
      <c r="C76" s="392"/>
      <c r="D76" s="392"/>
      <c r="E76" s="392"/>
      <c r="F76" s="392"/>
      <c r="G76" s="392"/>
      <c r="H76" s="392"/>
      <c r="I76" s="392"/>
      <c r="J76" s="392"/>
      <c r="K76" s="392"/>
    </row>
    <row r="77" s="29" customFormat="1" ht="51" customHeight="1">
      <c r="A77" s="32"/>
    </row>
    <row r="78" spans="1:11" s="29" customFormat="1" ht="15" customHeight="1">
      <c r="A78" s="356" t="s">
        <v>84</v>
      </c>
      <c r="B78" s="356"/>
      <c r="C78" s="356"/>
      <c r="D78" s="356"/>
      <c r="E78" s="356"/>
      <c r="F78" s="356"/>
      <c r="G78" s="356"/>
      <c r="H78" s="356"/>
      <c r="I78" s="356"/>
      <c r="J78" s="356"/>
      <c r="K78" s="356"/>
    </row>
    <row r="79" s="29" customFormat="1" ht="12">
      <c r="A79" s="31"/>
    </row>
    <row r="80" spans="1:11" s="29" customFormat="1" ht="13.5" customHeight="1">
      <c r="A80" s="393" t="s">
        <v>39</v>
      </c>
      <c r="B80" s="393" t="s">
        <v>40</v>
      </c>
      <c r="C80" s="367" t="s">
        <v>85</v>
      </c>
      <c r="D80" s="368"/>
      <c r="E80" s="369"/>
      <c r="F80" s="367" t="s">
        <v>86</v>
      </c>
      <c r="G80" s="368"/>
      <c r="H80" s="369"/>
      <c r="I80" s="367" t="s">
        <v>87</v>
      </c>
      <c r="J80" s="368"/>
      <c r="K80" s="369"/>
    </row>
    <row r="81" spans="1:11" s="29" customFormat="1" ht="11.25" customHeight="1">
      <c r="A81" s="394"/>
      <c r="B81" s="394"/>
      <c r="C81" s="370"/>
      <c r="D81" s="371"/>
      <c r="E81" s="372"/>
      <c r="F81" s="370"/>
      <c r="G81" s="371"/>
      <c r="H81" s="372"/>
      <c r="I81" s="370" t="s">
        <v>88</v>
      </c>
      <c r="J81" s="371"/>
      <c r="K81" s="372"/>
    </row>
    <row r="82" spans="1:11" s="29" customFormat="1" ht="24">
      <c r="A82" s="395"/>
      <c r="B82" s="395"/>
      <c r="C82" s="45" t="s">
        <v>44</v>
      </c>
      <c r="D82" s="45" t="s">
        <v>45</v>
      </c>
      <c r="E82" s="45" t="s">
        <v>46</v>
      </c>
      <c r="F82" s="45" t="s">
        <v>44</v>
      </c>
      <c r="G82" s="45" t="s">
        <v>45</v>
      </c>
      <c r="H82" s="45" t="s">
        <v>46</v>
      </c>
      <c r="I82" s="45" t="s">
        <v>44</v>
      </c>
      <c r="J82" s="45" t="s">
        <v>45</v>
      </c>
      <c r="K82" s="45" t="s">
        <v>46</v>
      </c>
    </row>
    <row r="83" spans="1:11" s="29" customFormat="1" ht="16.5" customHeight="1">
      <c r="A83" s="45">
        <v>1</v>
      </c>
      <c r="B83" s="55" t="s">
        <v>48</v>
      </c>
      <c r="C83" s="70">
        <f>C88</f>
        <v>730.5</v>
      </c>
      <c r="D83" s="45" t="s">
        <v>49</v>
      </c>
      <c r="E83" s="70">
        <f>E88</f>
        <v>730.5</v>
      </c>
      <c r="F83" s="45">
        <f>F60</f>
        <v>1718.7</v>
      </c>
      <c r="G83" s="45" t="s">
        <v>49</v>
      </c>
      <c r="H83" s="45">
        <f>F83</f>
        <v>1718.7</v>
      </c>
      <c r="I83" s="45">
        <v>32.9</v>
      </c>
      <c r="J83" s="45" t="s">
        <v>49</v>
      </c>
      <c r="K83" s="45">
        <f>I83</f>
        <v>32.9</v>
      </c>
    </row>
    <row r="84" spans="1:11" s="29" customFormat="1" ht="20.25" customHeight="1">
      <c r="A84" s="529" t="s">
        <v>169</v>
      </c>
      <c r="B84" s="530"/>
      <c r="C84" s="530"/>
      <c r="D84" s="530"/>
      <c r="E84" s="530"/>
      <c r="F84" s="530"/>
      <c r="G84" s="530"/>
      <c r="H84" s="530"/>
      <c r="I84" s="530"/>
      <c r="J84" s="530"/>
      <c r="K84" s="531"/>
    </row>
    <row r="85" spans="1:11" s="29" customFormat="1" ht="12">
      <c r="A85" s="45" t="s">
        <v>49</v>
      </c>
      <c r="B85" s="55" t="s">
        <v>50</v>
      </c>
      <c r="C85" s="45" t="s">
        <v>49</v>
      </c>
      <c r="D85" s="45" t="s">
        <v>49</v>
      </c>
      <c r="E85" s="45" t="s">
        <v>49</v>
      </c>
      <c r="F85" s="45" t="s">
        <v>49</v>
      </c>
      <c r="G85" s="45" t="s">
        <v>49</v>
      </c>
      <c r="H85" s="45" t="s">
        <v>49</v>
      </c>
      <c r="I85" s="45" t="s">
        <v>49</v>
      </c>
      <c r="J85" s="45" t="s">
        <v>49</v>
      </c>
      <c r="K85" s="45" t="s">
        <v>49</v>
      </c>
    </row>
    <row r="86" spans="1:11" s="29" customFormat="1" ht="54" customHeight="1">
      <c r="A86" s="88" t="s">
        <v>174</v>
      </c>
      <c r="B86" s="91" t="s">
        <v>201</v>
      </c>
      <c r="C86" s="156">
        <f>C88</f>
        <v>730.5</v>
      </c>
      <c r="D86" s="45"/>
      <c r="E86" s="70">
        <f>E88</f>
        <v>730.5</v>
      </c>
      <c r="F86" s="70">
        <f>F88</f>
        <v>1718.7</v>
      </c>
      <c r="G86" s="45"/>
      <c r="H86" s="70">
        <f>H88</f>
        <v>1718.7</v>
      </c>
      <c r="I86" s="70">
        <f>I88</f>
        <v>235.2772073921971</v>
      </c>
      <c r="J86" s="45"/>
      <c r="K86" s="70">
        <f>K88</f>
        <v>235.2772073921971</v>
      </c>
    </row>
    <row r="87" spans="1:11" s="29" customFormat="1" ht="12">
      <c r="A87" s="45">
        <v>1</v>
      </c>
      <c r="B87" s="520" t="s">
        <v>78</v>
      </c>
      <c r="C87" s="521"/>
      <c r="D87" s="521"/>
      <c r="E87" s="521"/>
      <c r="F87" s="521"/>
      <c r="G87" s="521"/>
      <c r="H87" s="521"/>
      <c r="I87" s="521"/>
      <c r="J87" s="521"/>
      <c r="K87" s="522"/>
    </row>
    <row r="88" spans="1:11" s="29" customFormat="1" ht="12.75">
      <c r="A88" s="45">
        <v>1</v>
      </c>
      <c r="B88" s="50" t="s">
        <v>165</v>
      </c>
      <c r="C88" s="156">
        <v>730.5</v>
      </c>
      <c r="D88" s="70"/>
      <c r="E88" s="70">
        <f>C88</f>
        <v>730.5</v>
      </c>
      <c r="F88" s="70">
        <f>F60</f>
        <v>1718.7</v>
      </c>
      <c r="G88" s="70"/>
      <c r="H88" s="70">
        <f>F88</f>
        <v>1718.7</v>
      </c>
      <c r="I88" s="70">
        <f>H88*100/E88</f>
        <v>235.2772073921971</v>
      </c>
      <c r="J88" s="70"/>
      <c r="K88" s="70">
        <f>I88</f>
        <v>235.2772073921971</v>
      </c>
    </row>
    <row r="89" spans="1:11" s="29" customFormat="1" ht="17.25" customHeight="1">
      <c r="A89" s="346" t="s">
        <v>257</v>
      </c>
      <c r="B89" s="347"/>
      <c r="C89" s="347"/>
      <c r="D89" s="347"/>
      <c r="E89" s="347"/>
      <c r="F89" s="347"/>
      <c r="G89" s="347"/>
      <c r="H89" s="347"/>
      <c r="I89" s="347"/>
      <c r="J89" s="347"/>
      <c r="K89" s="348"/>
    </row>
    <row r="90" spans="1:11" s="29" customFormat="1" ht="12">
      <c r="A90" s="45">
        <v>2</v>
      </c>
      <c r="B90" s="55" t="s">
        <v>79</v>
      </c>
      <c r="C90" s="70" t="s">
        <v>49</v>
      </c>
      <c r="D90" s="70" t="s">
        <v>49</v>
      </c>
      <c r="E90" s="70" t="s">
        <v>49</v>
      </c>
      <c r="F90" s="70" t="s">
        <v>49</v>
      </c>
      <c r="G90" s="70" t="s">
        <v>49</v>
      </c>
      <c r="H90" s="70" t="s">
        <v>49</v>
      </c>
      <c r="I90" s="70" t="s">
        <v>49</v>
      </c>
      <c r="J90" s="70" t="s">
        <v>49</v>
      </c>
      <c r="K90" s="70" t="s">
        <v>49</v>
      </c>
    </row>
    <row r="91" spans="1:11" s="29" customFormat="1" ht="12">
      <c r="A91" s="45">
        <v>1</v>
      </c>
      <c r="B91" s="55" t="s">
        <v>166</v>
      </c>
      <c r="C91" s="177">
        <v>2</v>
      </c>
      <c r="D91" s="71"/>
      <c r="E91" s="71">
        <f>C91</f>
        <v>2</v>
      </c>
      <c r="F91" s="71">
        <f>F63</f>
        <v>2</v>
      </c>
      <c r="G91" s="71"/>
      <c r="H91" s="71">
        <f>F91</f>
        <v>2</v>
      </c>
      <c r="I91" s="70">
        <f>H91*100/E91</f>
        <v>100</v>
      </c>
      <c r="J91" s="70"/>
      <c r="K91" s="70">
        <f>I91</f>
        <v>100</v>
      </c>
    </row>
    <row r="92" spans="1:11" s="29" customFormat="1" ht="12">
      <c r="A92" s="45">
        <v>3</v>
      </c>
      <c r="B92" s="55" t="s">
        <v>80</v>
      </c>
      <c r="C92" s="70" t="s">
        <v>49</v>
      </c>
      <c r="D92" s="70" t="s">
        <v>49</v>
      </c>
      <c r="E92" s="70" t="s">
        <v>49</v>
      </c>
      <c r="F92" s="70" t="s">
        <v>49</v>
      </c>
      <c r="G92" s="70" t="s">
        <v>49</v>
      </c>
      <c r="H92" s="70" t="s">
        <v>49</v>
      </c>
      <c r="I92" s="70" t="s">
        <v>49</v>
      </c>
      <c r="J92" s="70" t="s">
        <v>49</v>
      </c>
      <c r="K92" s="70" t="s">
        <v>49</v>
      </c>
    </row>
    <row r="93" spans="1:11" s="29" customFormat="1" ht="12">
      <c r="A93" s="45">
        <v>1</v>
      </c>
      <c r="B93" s="55" t="s">
        <v>167</v>
      </c>
      <c r="C93" s="156">
        <f>C88/C91</f>
        <v>365.25</v>
      </c>
      <c r="D93" s="70"/>
      <c r="E93" s="70">
        <f>C93</f>
        <v>365.25</v>
      </c>
      <c r="F93" s="70">
        <f>F88/F91</f>
        <v>859.35</v>
      </c>
      <c r="G93" s="70"/>
      <c r="H93" s="70">
        <f>F93</f>
        <v>859.35</v>
      </c>
      <c r="I93" s="70">
        <f>H93*100/E93</f>
        <v>235.2772073921971</v>
      </c>
      <c r="J93" s="70"/>
      <c r="K93" s="70">
        <f>I93</f>
        <v>235.2772073921971</v>
      </c>
    </row>
    <row r="94" spans="1:11" s="29" customFormat="1" ht="12" customHeight="1">
      <c r="A94" s="346" t="s">
        <v>258</v>
      </c>
      <c r="B94" s="347"/>
      <c r="C94" s="347"/>
      <c r="D94" s="347"/>
      <c r="E94" s="347"/>
      <c r="F94" s="347"/>
      <c r="G94" s="347"/>
      <c r="H94" s="347"/>
      <c r="I94" s="347"/>
      <c r="J94" s="347"/>
      <c r="K94" s="348"/>
    </row>
    <row r="95" spans="1:11" s="29" customFormat="1" ht="12">
      <c r="A95" s="45">
        <v>4</v>
      </c>
      <c r="B95" s="55" t="s">
        <v>81</v>
      </c>
      <c r="C95" s="70" t="s">
        <v>49</v>
      </c>
      <c r="D95" s="70" t="s">
        <v>49</v>
      </c>
      <c r="E95" s="70" t="s">
        <v>49</v>
      </c>
      <c r="F95" s="70" t="s">
        <v>49</v>
      </c>
      <c r="G95" s="70" t="s">
        <v>49</v>
      </c>
      <c r="H95" s="70" t="s">
        <v>49</v>
      </c>
      <c r="I95" s="70" t="s">
        <v>49</v>
      </c>
      <c r="J95" s="70" t="s">
        <v>49</v>
      </c>
      <c r="K95" s="70" t="s">
        <v>49</v>
      </c>
    </row>
    <row r="96" spans="1:11" s="29" customFormat="1" ht="24">
      <c r="A96" s="60">
        <v>1</v>
      </c>
      <c r="B96" s="82" t="s">
        <v>168</v>
      </c>
      <c r="C96" s="315">
        <v>33</v>
      </c>
      <c r="D96" s="83"/>
      <c r="E96" s="83">
        <f>C96</f>
        <v>33</v>
      </c>
      <c r="F96" s="83">
        <v>235</v>
      </c>
      <c r="G96" s="83"/>
      <c r="H96" s="83">
        <f>F96</f>
        <v>235</v>
      </c>
      <c r="I96" s="83">
        <f>F96/C96*100</f>
        <v>712.1212121212121</v>
      </c>
      <c r="J96" s="83"/>
      <c r="K96" s="83">
        <f>I96</f>
        <v>712.1212121212121</v>
      </c>
    </row>
    <row r="97" spans="1:11" s="29" customFormat="1" ht="24" customHeight="1">
      <c r="A97" s="352" t="s">
        <v>259</v>
      </c>
      <c r="B97" s="352"/>
      <c r="C97" s="352"/>
      <c r="D97" s="352"/>
      <c r="E97" s="352"/>
      <c r="F97" s="352"/>
      <c r="G97" s="352"/>
      <c r="H97" s="352"/>
      <c r="I97" s="352"/>
      <c r="J97" s="352"/>
      <c r="K97" s="352"/>
    </row>
    <row r="98" spans="1:12" s="29" customFormat="1" ht="24" customHeight="1">
      <c r="A98" s="47"/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110"/>
    </row>
    <row r="99" spans="1:11" s="29" customFormat="1" ht="15.75" customHeight="1">
      <c r="A99" s="358" t="s">
        <v>89</v>
      </c>
      <c r="B99" s="358"/>
      <c r="C99" s="358"/>
      <c r="D99" s="358"/>
      <c r="E99" s="358"/>
      <c r="F99" s="358"/>
      <c r="G99" s="358"/>
      <c r="H99" s="358"/>
      <c r="I99" s="358"/>
      <c r="J99" s="358"/>
      <c r="K99" s="358"/>
    </row>
    <row r="100" spans="1:11" s="29" customFormat="1" ht="12">
      <c r="A100" s="25" t="s">
        <v>49</v>
      </c>
      <c r="B100" s="93" t="s">
        <v>52</v>
      </c>
      <c r="C100" s="25" t="s">
        <v>49</v>
      </c>
      <c r="D100" s="25" t="s">
        <v>49</v>
      </c>
      <c r="E100" s="25" t="s">
        <v>49</v>
      </c>
      <c r="F100" s="25" t="s">
        <v>49</v>
      </c>
      <c r="G100" s="25" t="s">
        <v>49</v>
      </c>
      <c r="H100" s="25" t="s">
        <v>49</v>
      </c>
      <c r="I100" s="25" t="s">
        <v>49</v>
      </c>
      <c r="J100" s="25" t="s">
        <v>49</v>
      </c>
      <c r="K100" s="25" t="s">
        <v>49</v>
      </c>
    </row>
    <row r="101" spans="1:11" s="29" customFormat="1" ht="12">
      <c r="A101" s="20" t="s">
        <v>49</v>
      </c>
      <c r="B101" s="35" t="s">
        <v>129</v>
      </c>
      <c r="C101" s="20" t="s">
        <v>49</v>
      </c>
      <c r="D101" s="20" t="s">
        <v>49</v>
      </c>
      <c r="E101" s="20" t="s">
        <v>49</v>
      </c>
      <c r="F101" s="20" t="s">
        <v>49</v>
      </c>
      <c r="G101" s="20" t="s">
        <v>49</v>
      </c>
      <c r="H101" s="20" t="s">
        <v>49</v>
      </c>
      <c r="I101" s="20" t="s">
        <v>49</v>
      </c>
      <c r="J101" s="20" t="s">
        <v>49</v>
      </c>
      <c r="K101" s="20" t="s">
        <v>49</v>
      </c>
    </row>
    <row r="102" s="29" customFormat="1" ht="12">
      <c r="A102" s="31"/>
    </row>
    <row r="103" spans="1:11" s="29" customFormat="1" ht="19.5" customHeight="1">
      <c r="A103" s="356" t="s">
        <v>90</v>
      </c>
      <c r="B103" s="356"/>
      <c r="C103" s="356"/>
      <c r="D103" s="356"/>
      <c r="E103" s="356"/>
      <c r="F103" s="356"/>
      <c r="G103" s="356"/>
      <c r="H103" s="356"/>
      <c r="I103" s="356"/>
      <c r="J103" s="356"/>
      <c r="K103" s="356"/>
    </row>
    <row r="104" s="29" customFormat="1" ht="12">
      <c r="A104" s="31"/>
    </row>
    <row r="105" spans="1:8" s="29" customFormat="1" ht="77.25" customHeight="1">
      <c r="A105" s="45" t="s">
        <v>91</v>
      </c>
      <c r="B105" s="45" t="s">
        <v>92</v>
      </c>
      <c r="C105" s="45" t="s">
        <v>93</v>
      </c>
      <c r="D105" s="45" t="s">
        <v>94</v>
      </c>
      <c r="E105" s="45" t="s">
        <v>95</v>
      </c>
      <c r="F105" s="45" t="s">
        <v>96</v>
      </c>
      <c r="G105" s="45" t="s">
        <v>97</v>
      </c>
      <c r="H105" s="45" t="s">
        <v>98</v>
      </c>
    </row>
    <row r="106" spans="1:8" s="29" customFormat="1" ht="12">
      <c r="A106" s="20">
        <v>1</v>
      </c>
      <c r="B106" s="20">
        <v>2</v>
      </c>
      <c r="C106" s="20">
        <v>3</v>
      </c>
      <c r="D106" s="20">
        <v>4</v>
      </c>
      <c r="E106" s="20">
        <v>5</v>
      </c>
      <c r="F106" s="20" t="s">
        <v>99</v>
      </c>
      <c r="G106" s="20">
        <v>7</v>
      </c>
      <c r="H106" s="20" t="s">
        <v>100</v>
      </c>
    </row>
    <row r="107" spans="1:8" s="29" customFormat="1" ht="12">
      <c r="A107" s="354" t="s">
        <v>2</v>
      </c>
      <c r="B107" s="37" t="s">
        <v>101</v>
      </c>
      <c r="C107" s="354" t="s">
        <v>102</v>
      </c>
      <c r="D107" s="396"/>
      <c r="E107" s="396"/>
      <c r="F107" s="396"/>
      <c r="G107" s="354" t="s">
        <v>102</v>
      </c>
      <c r="H107" s="354" t="s">
        <v>102</v>
      </c>
    </row>
    <row r="108" spans="1:8" s="29" customFormat="1" ht="12">
      <c r="A108" s="355"/>
      <c r="B108" s="38" t="s">
        <v>103</v>
      </c>
      <c r="C108" s="355"/>
      <c r="D108" s="397"/>
      <c r="E108" s="397"/>
      <c r="F108" s="397"/>
      <c r="G108" s="355"/>
      <c r="H108" s="355"/>
    </row>
    <row r="109" spans="1:8" s="29" customFormat="1" ht="12">
      <c r="A109" s="20"/>
      <c r="B109" s="28" t="s">
        <v>104</v>
      </c>
      <c r="C109" s="20" t="s">
        <v>102</v>
      </c>
      <c r="D109" s="28"/>
      <c r="E109" s="28"/>
      <c r="F109" s="28"/>
      <c r="G109" s="20" t="s">
        <v>102</v>
      </c>
      <c r="H109" s="20" t="s">
        <v>102</v>
      </c>
    </row>
    <row r="110" spans="1:8" s="29" customFormat="1" ht="25.5" customHeight="1">
      <c r="A110" s="20"/>
      <c r="B110" s="28" t="s">
        <v>105</v>
      </c>
      <c r="C110" s="20" t="s">
        <v>102</v>
      </c>
      <c r="D110" s="28"/>
      <c r="E110" s="28"/>
      <c r="F110" s="28"/>
      <c r="G110" s="20" t="s">
        <v>102</v>
      </c>
      <c r="H110" s="20" t="s">
        <v>102</v>
      </c>
    </row>
    <row r="111" spans="1:8" s="29" customFormat="1" ht="15" customHeight="1">
      <c r="A111" s="20"/>
      <c r="B111" s="28" t="s">
        <v>106</v>
      </c>
      <c r="C111" s="20" t="s">
        <v>102</v>
      </c>
      <c r="D111" s="28"/>
      <c r="E111" s="28"/>
      <c r="F111" s="28"/>
      <c r="G111" s="20" t="s">
        <v>102</v>
      </c>
      <c r="H111" s="20" t="s">
        <v>102</v>
      </c>
    </row>
    <row r="112" spans="1:8" s="29" customFormat="1" ht="12">
      <c r="A112" s="20"/>
      <c r="B112" s="28" t="s">
        <v>107</v>
      </c>
      <c r="C112" s="20" t="s">
        <v>102</v>
      </c>
      <c r="D112" s="28"/>
      <c r="E112" s="28"/>
      <c r="F112" s="28"/>
      <c r="G112" s="20" t="s">
        <v>102</v>
      </c>
      <c r="H112" s="20" t="s">
        <v>102</v>
      </c>
    </row>
    <row r="113" spans="1:8" s="29" customFormat="1" ht="12">
      <c r="A113" s="354" t="s">
        <v>5</v>
      </c>
      <c r="B113" s="37" t="s">
        <v>108</v>
      </c>
      <c r="C113" s="354" t="s">
        <v>102</v>
      </c>
      <c r="D113" s="396"/>
      <c r="E113" s="396"/>
      <c r="F113" s="396"/>
      <c r="G113" s="354" t="s">
        <v>102</v>
      </c>
      <c r="H113" s="354" t="s">
        <v>102</v>
      </c>
    </row>
    <row r="114" spans="1:8" s="29" customFormat="1" ht="12">
      <c r="A114" s="355"/>
      <c r="B114" s="38" t="s">
        <v>103</v>
      </c>
      <c r="C114" s="355"/>
      <c r="D114" s="397"/>
      <c r="E114" s="397"/>
      <c r="F114" s="397"/>
      <c r="G114" s="355"/>
      <c r="H114" s="355"/>
    </row>
    <row r="115" spans="1:8" s="29" customFormat="1" ht="19.5" customHeight="1">
      <c r="A115" s="39" t="s">
        <v>120</v>
      </c>
      <c r="B115" s="40" t="s">
        <v>109</v>
      </c>
      <c r="C115" s="28"/>
      <c r="D115" s="28"/>
      <c r="E115" s="28"/>
      <c r="F115" s="28"/>
      <c r="G115" s="28"/>
      <c r="H115" s="28"/>
    </row>
    <row r="116" spans="1:8" s="29" customFormat="1" ht="18.75" customHeight="1">
      <c r="A116" s="20"/>
      <c r="B116" s="41" t="s">
        <v>110</v>
      </c>
      <c r="C116" s="28"/>
      <c r="D116" s="28"/>
      <c r="E116" s="28"/>
      <c r="F116" s="28"/>
      <c r="G116" s="28"/>
      <c r="H116" s="28"/>
    </row>
    <row r="117" spans="1:8" s="29" customFormat="1" ht="12">
      <c r="A117" s="20"/>
      <c r="B117" s="28" t="s">
        <v>111</v>
      </c>
      <c r="C117" s="28"/>
      <c r="D117" s="28"/>
      <c r="E117" s="28"/>
      <c r="F117" s="28"/>
      <c r="G117" s="28"/>
      <c r="H117" s="28"/>
    </row>
    <row r="118" spans="1:8" s="29" customFormat="1" ht="12">
      <c r="A118" s="20"/>
      <c r="B118" s="28" t="s">
        <v>112</v>
      </c>
      <c r="C118" s="28"/>
      <c r="D118" s="28"/>
      <c r="E118" s="28"/>
      <c r="F118" s="28"/>
      <c r="G118" s="28"/>
      <c r="H118" s="28"/>
    </row>
    <row r="119" spans="1:8" s="29" customFormat="1" ht="12">
      <c r="A119" s="20"/>
      <c r="B119" s="28" t="s">
        <v>113</v>
      </c>
      <c r="C119" s="28"/>
      <c r="D119" s="28"/>
      <c r="E119" s="28"/>
      <c r="F119" s="28"/>
      <c r="G119" s="28"/>
      <c r="H119" s="28"/>
    </row>
    <row r="120" spans="1:8" s="29" customFormat="1" ht="12" customHeight="1">
      <c r="A120" s="20"/>
      <c r="B120" s="41" t="s">
        <v>114</v>
      </c>
      <c r="C120" s="28"/>
      <c r="D120" s="28"/>
      <c r="E120" s="28"/>
      <c r="F120" s="28"/>
      <c r="G120" s="28"/>
      <c r="H120" s="28"/>
    </row>
    <row r="121" spans="1:8" s="29" customFormat="1" ht="12">
      <c r="A121" s="20"/>
      <c r="B121" s="28" t="s">
        <v>111</v>
      </c>
      <c r="C121" s="28"/>
      <c r="D121" s="28"/>
      <c r="E121" s="28"/>
      <c r="F121" s="28"/>
      <c r="G121" s="28"/>
      <c r="H121" s="28"/>
    </row>
    <row r="122" spans="1:8" s="29" customFormat="1" ht="12">
      <c r="A122" s="20"/>
      <c r="B122" s="28" t="s">
        <v>112</v>
      </c>
      <c r="C122" s="28"/>
      <c r="D122" s="28"/>
      <c r="E122" s="28"/>
      <c r="F122" s="28"/>
      <c r="G122" s="28"/>
      <c r="H122" s="28"/>
    </row>
    <row r="123" spans="1:8" s="29" customFormat="1" ht="12">
      <c r="A123" s="20"/>
      <c r="B123" s="28" t="s">
        <v>113</v>
      </c>
      <c r="C123" s="28"/>
      <c r="D123" s="28"/>
      <c r="E123" s="28"/>
      <c r="F123" s="28"/>
      <c r="G123" s="28"/>
      <c r="H123" s="28"/>
    </row>
    <row r="124" spans="1:8" s="29" customFormat="1" ht="18.75" customHeight="1">
      <c r="A124" s="39" t="s">
        <v>121</v>
      </c>
      <c r="B124" s="40" t="s">
        <v>115</v>
      </c>
      <c r="C124" s="20" t="s">
        <v>102</v>
      </c>
      <c r="D124" s="20"/>
      <c r="E124" s="20"/>
      <c r="F124" s="20"/>
      <c r="G124" s="20" t="s">
        <v>102</v>
      </c>
      <c r="H124" s="20" t="s">
        <v>102</v>
      </c>
    </row>
    <row r="125" s="29" customFormat="1" ht="12">
      <c r="A125" s="31"/>
    </row>
    <row r="126" spans="1:11" s="29" customFormat="1" ht="23.25" customHeight="1">
      <c r="A126" s="356" t="s">
        <v>116</v>
      </c>
      <c r="B126" s="356"/>
      <c r="C126" s="356"/>
      <c r="D126" s="356"/>
      <c r="E126" s="356"/>
      <c r="F126" s="356"/>
      <c r="G126" s="356"/>
      <c r="H126" s="356"/>
      <c r="I126" s="356"/>
      <c r="J126" s="356"/>
      <c r="K126" s="356"/>
    </row>
    <row r="127" spans="1:11" s="29" customFormat="1" ht="20.25" customHeight="1">
      <c r="A127" s="398" t="s">
        <v>150</v>
      </c>
      <c r="B127" s="398"/>
      <c r="C127" s="398"/>
      <c r="D127" s="398"/>
      <c r="E127" s="398"/>
      <c r="F127" s="398"/>
      <c r="G127" s="43"/>
      <c r="H127" s="43"/>
      <c r="I127" s="43"/>
      <c r="J127" s="43"/>
      <c r="K127" s="43"/>
    </row>
    <row r="128" spans="1:11" s="29" customFormat="1" ht="15.75" customHeight="1">
      <c r="A128" s="356" t="s">
        <v>117</v>
      </c>
      <c r="B128" s="356"/>
      <c r="C128" s="356"/>
      <c r="D128" s="356"/>
      <c r="E128" s="356"/>
      <c r="F128" s="356"/>
      <c r="G128" s="356"/>
      <c r="H128" s="356"/>
      <c r="I128" s="356"/>
      <c r="J128" s="356"/>
      <c r="K128" s="356"/>
    </row>
    <row r="129" spans="1:11" s="29" customFormat="1" ht="35.25" customHeight="1">
      <c r="A129" s="399" t="s">
        <v>260</v>
      </c>
      <c r="B129" s="399"/>
      <c r="C129" s="399"/>
      <c r="D129" s="399"/>
      <c r="E129" s="399"/>
      <c r="F129" s="399"/>
      <c r="G129" s="73"/>
      <c r="H129" s="73"/>
      <c r="I129" s="73"/>
      <c r="J129" s="73"/>
      <c r="K129" s="73"/>
    </row>
    <row r="130" spans="1:11" s="29" customFormat="1" ht="18" customHeight="1">
      <c r="A130" s="356" t="s">
        <v>118</v>
      </c>
      <c r="B130" s="356"/>
      <c r="C130" s="356"/>
      <c r="D130" s="356"/>
      <c r="E130" s="356"/>
      <c r="F130" s="356"/>
      <c r="G130" s="356"/>
      <c r="H130" s="356"/>
      <c r="I130" s="356"/>
      <c r="J130" s="356"/>
      <c r="K130" s="356"/>
    </row>
    <row r="131" spans="1:11" s="29" customFormat="1" ht="14.25" customHeight="1">
      <c r="A131" s="335" t="s">
        <v>151</v>
      </c>
      <c r="B131" s="335"/>
      <c r="C131" s="335"/>
      <c r="D131" s="335"/>
      <c r="E131" s="335"/>
      <c r="F131" s="335"/>
      <c r="G131" s="43"/>
      <c r="H131" s="43"/>
      <c r="I131" s="43"/>
      <c r="J131" s="43"/>
      <c r="K131" s="43"/>
    </row>
    <row r="132" spans="1:11" s="29" customFormat="1" ht="18" customHeight="1">
      <c r="A132" s="398" t="s">
        <v>152</v>
      </c>
      <c r="B132" s="398"/>
      <c r="C132" s="398"/>
      <c r="D132" s="398"/>
      <c r="E132" s="398"/>
      <c r="F132" s="398"/>
      <c r="G132" s="74"/>
      <c r="H132" s="74"/>
      <c r="I132" s="74"/>
      <c r="J132" s="74"/>
      <c r="K132" s="74"/>
    </row>
    <row r="133" spans="1:11" s="29" customFormat="1" ht="18.75" customHeight="1">
      <c r="A133" s="335" t="s">
        <v>153</v>
      </c>
      <c r="B133" s="335"/>
      <c r="C133" s="335"/>
      <c r="D133" s="335"/>
      <c r="E133" s="335"/>
      <c r="F133" s="335"/>
      <c r="G133" s="335"/>
      <c r="H133" s="335"/>
      <c r="I133" s="335"/>
      <c r="J133" s="335"/>
      <c r="K133" s="335"/>
    </row>
    <row r="134" spans="1:11" s="29" customFormat="1" ht="13.5" customHeight="1">
      <c r="A134" s="398" t="s">
        <v>154</v>
      </c>
      <c r="B134" s="398"/>
      <c r="C134" s="398"/>
      <c r="D134" s="398"/>
      <c r="E134" s="398"/>
      <c r="F134" s="398"/>
      <c r="G134" s="74"/>
      <c r="H134" s="74"/>
      <c r="I134" s="74"/>
      <c r="J134" s="74"/>
      <c r="K134" s="74"/>
    </row>
    <row r="135" spans="1:11" s="29" customFormat="1" ht="16.5" customHeight="1">
      <c r="A135" s="335" t="s">
        <v>155</v>
      </c>
      <c r="B135" s="335"/>
      <c r="C135" s="335"/>
      <c r="D135" s="335"/>
      <c r="E135" s="335"/>
      <c r="F135" s="335"/>
      <c r="G135" s="335"/>
      <c r="H135" s="335"/>
      <c r="I135" s="335"/>
      <c r="J135" s="335"/>
      <c r="K135" s="335"/>
    </row>
    <row r="136" spans="1:11" s="29" customFormat="1" ht="27" customHeight="1">
      <c r="A136" s="398" t="s">
        <v>170</v>
      </c>
      <c r="B136" s="398"/>
      <c r="C136" s="398"/>
      <c r="D136" s="398"/>
      <c r="E136" s="398"/>
      <c r="F136" s="398"/>
      <c r="G136" s="43"/>
      <c r="H136" s="43"/>
      <c r="I136" s="43"/>
      <c r="J136" s="43"/>
      <c r="K136" s="43"/>
    </row>
    <row r="137" spans="1:11" s="29" customFormat="1" ht="17.25" customHeight="1">
      <c r="A137" s="335" t="s">
        <v>156</v>
      </c>
      <c r="B137" s="335"/>
      <c r="C137" s="335"/>
      <c r="D137" s="335"/>
      <c r="E137" s="335"/>
      <c r="F137" s="335"/>
      <c r="G137" s="335"/>
      <c r="H137" s="335"/>
      <c r="I137" s="335"/>
      <c r="J137" s="335"/>
      <c r="K137" s="335"/>
    </row>
    <row r="138" spans="1:11" s="29" customFormat="1" ht="19.5" customHeight="1">
      <c r="A138" s="400" t="s">
        <v>158</v>
      </c>
      <c r="B138" s="400"/>
      <c r="C138" s="400"/>
      <c r="D138" s="400"/>
      <c r="E138" s="400"/>
      <c r="F138" s="400"/>
      <c r="G138" s="75"/>
      <c r="H138" s="75"/>
      <c r="I138" s="75"/>
      <c r="J138" s="75"/>
      <c r="K138" s="75"/>
    </row>
    <row r="139" spans="1:11" s="29" customFormat="1" ht="19.5" customHeight="1">
      <c r="A139" s="76"/>
      <c r="B139" s="76"/>
      <c r="C139" s="76"/>
      <c r="D139" s="76"/>
      <c r="E139" s="76"/>
      <c r="F139" s="76"/>
      <c r="G139" s="75"/>
      <c r="H139" s="75"/>
      <c r="I139" s="75"/>
      <c r="J139" s="75"/>
      <c r="K139" s="75"/>
    </row>
    <row r="140" spans="1:11" s="29" customFormat="1" ht="24" customHeight="1">
      <c r="A140" s="401" t="s">
        <v>159</v>
      </c>
      <c r="B140" s="401"/>
      <c r="C140" s="77"/>
      <c r="D140" s="77"/>
      <c r="E140" s="402"/>
      <c r="F140" s="402"/>
      <c r="G140" s="75"/>
      <c r="H140" s="75"/>
      <c r="I140" s="75"/>
      <c r="J140" s="75"/>
      <c r="K140" s="75"/>
    </row>
    <row r="141" spans="1:11" s="29" customFormat="1" ht="12.75" customHeight="1">
      <c r="A141" s="42"/>
      <c r="B141" s="75"/>
      <c r="C141" s="75"/>
      <c r="D141" s="75"/>
      <c r="E141" s="532" t="s">
        <v>119</v>
      </c>
      <c r="F141" s="532"/>
      <c r="G141" s="75"/>
      <c r="H141" s="75"/>
      <c r="I141" s="75"/>
      <c r="J141" s="75"/>
      <c r="K141" s="75"/>
    </row>
    <row r="142" spans="1:11" ht="12.75">
      <c r="A142" s="75"/>
      <c r="B142" s="75"/>
      <c r="C142" s="75"/>
      <c r="D142" s="75"/>
      <c r="E142" s="75"/>
      <c r="F142" s="75"/>
      <c r="G142" s="75"/>
      <c r="H142" s="75"/>
      <c r="I142" s="75"/>
      <c r="J142" s="75"/>
      <c r="K142" s="75"/>
    </row>
    <row r="143" spans="1:11" ht="15.75">
      <c r="A143" s="409"/>
      <c r="B143" s="409"/>
      <c r="C143" s="409"/>
      <c r="D143" s="409"/>
      <c r="E143" s="409"/>
      <c r="F143" s="409"/>
      <c r="G143" s="409"/>
      <c r="H143" s="409"/>
      <c r="I143" s="409"/>
      <c r="J143" s="409"/>
      <c r="K143" s="409"/>
    </row>
    <row r="144" spans="1:11" ht="15.75">
      <c r="A144" s="409"/>
      <c r="B144" s="409"/>
      <c r="C144" s="409"/>
      <c r="D144" s="409"/>
      <c r="E144" s="409"/>
      <c r="F144" s="409"/>
      <c r="G144" s="409"/>
      <c r="H144" s="409"/>
      <c r="I144" s="409"/>
      <c r="J144" s="409"/>
      <c r="K144" s="409"/>
    </row>
    <row r="146" spans="1:11" ht="15.75">
      <c r="A146" s="409"/>
      <c r="B146" s="409"/>
      <c r="C146" s="409"/>
      <c r="D146" s="409"/>
      <c r="E146" s="409"/>
      <c r="F146" s="409"/>
      <c r="G146" s="409"/>
      <c r="H146" s="409"/>
      <c r="I146" s="409"/>
      <c r="J146" s="409"/>
      <c r="K146" s="409"/>
    </row>
    <row r="148" ht="15.75">
      <c r="A148" s="22"/>
    </row>
  </sheetData>
  <sheetProtection/>
  <mergeCells count="154">
    <mergeCell ref="C31:D31"/>
    <mergeCell ref="A144:K144"/>
    <mergeCell ref="A146:K146"/>
    <mergeCell ref="A69:K69"/>
    <mergeCell ref="A89:K89"/>
    <mergeCell ref="A94:K94"/>
    <mergeCell ref="A97:K97"/>
    <mergeCell ref="A137:K137"/>
    <mergeCell ref="A138:F138"/>
    <mergeCell ref="A140:B140"/>
    <mergeCell ref="E140:F140"/>
    <mergeCell ref="E141:F141"/>
    <mergeCell ref="A143:K143"/>
    <mergeCell ref="A131:F131"/>
    <mergeCell ref="A132:F132"/>
    <mergeCell ref="A133:K133"/>
    <mergeCell ref="A134:F134"/>
    <mergeCell ref="A135:K135"/>
    <mergeCell ref="A136:F136"/>
    <mergeCell ref="H113:H114"/>
    <mergeCell ref="A126:K126"/>
    <mergeCell ref="A127:F127"/>
    <mergeCell ref="A128:K128"/>
    <mergeCell ref="A129:F129"/>
    <mergeCell ref="A130:K130"/>
    <mergeCell ref="A113:A114"/>
    <mergeCell ref="C113:C114"/>
    <mergeCell ref="D113:D114"/>
    <mergeCell ref="E113:E114"/>
    <mergeCell ref="F113:F114"/>
    <mergeCell ref="G113:G114"/>
    <mergeCell ref="A99:K99"/>
    <mergeCell ref="A103:K103"/>
    <mergeCell ref="A107:A108"/>
    <mergeCell ref="C107:C108"/>
    <mergeCell ref="D107:D108"/>
    <mergeCell ref="E107:E108"/>
    <mergeCell ref="F107:F108"/>
    <mergeCell ref="G107:G108"/>
    <mergeCell ref="H107:H108"/>
    <mergeCell ref="A84:K84"/>
    <mergeCell ref="A76:K76"/>
    <mergeCell ref="A78:K78"/>
    <mergeCell ref="A80:A82"/>
    <mergeCell ref="B80:B82"/>
    <mergeCell ref="C80:E81"/>
    <mergeCell ref="F80:H81"/>
    <mergeCell ref="I80:K80"/>
    <mergeCell ref="I81:K81"/>
    <mergeCell ref="A71:K71"/>
    <mergeCell ref="A75:K75"/>
    <mergeCell ref="A66:K66"/>
    <mergeCell ref="B67:K67"/>
    <mergeCell ref="B59:K59"/>
    <mergeCell ref="A61:K61"/>
    <mergeCell ref="B62:K62"/>
    <mergeCell ref="B64:K64"/>
    <mergeCell ref="A53:L53"/>
    <mergeCell ref="A55:K55"/>
    <mergeCell ref="A57:A58"/>
    <mergeCell ref="B57:B58"/>
    <mergeCell ref="C57:E57"/>
    <mergeCell ref="F57:H57"/>
    <mergeCell ref="I57:K57"/>
    <mergeCell ref="B50:D50"/>
    <mergeCell ref="E50:G50"/>
    <mergeCell ref="H50:J50"/>
    <mergeCell ref="K50:L50"/>
    <mergeCell ref="B51:D51"/>
    <mergeCell ref="E51:G51"/>
    <mergeCell ref="H51:J51"/>
    <mergeCell ref="K51:L51"/>
    <mergeCell ref="B48:D48"/>
    <mergeCell ref="E48:G48"/>
    <mergeCell ref="H48:J48"/>
    <mergeCell ref="K48:L48"/>
    <mergeCell ref="B49:D49"/>
    <mergeCell ref="E49:G49"/>
    <mergeCell ref="H49:J49"/>
    <mergeCell ref="K49:L49"/>
    <mergeCell ref="B46:D46"/>
    <mergeCell ref="E46:G46"/>
    <mergeCell ref="H46:J46"/>
    <mergeCell ref="K46:L46"/>
    <mergeCell ref="B47:D47"/>
    <mergeCell ref="E47:G47"/>
    <mergeCell ref="H47:J47"/>
    <mergeCell ref="K47:L47"/>
    <mergeCell ref="B44:D44"/>
    <mergeCell ref="E44:G44"/>
    <mergeCell ref="H44:J44"/>
    <mergeCell ref="K44:L44"/>
    <mergeCell ref="B45:D45"/>
    <mergeCell ref="E45:G45"/>
    <mergeCell ref="H45:J45"/>
    <mergeCell ref="K45:L45"/>
    <mergeCell ref="B42:D42"/>
    <mergeCell ref="E42:G42"/>
    <mergeCell ref="H42:J42"/>
    <mergeCell ref="K42:L42"/>
    <mergeCell ref="B43:D43"/>
    <mergeCell ref="E43:G43"/>
    <mergeCell ref="H43:J43"/>
    <mergeCell ref="K43:L43"/>
    <mergeCell ref="B40:D40"/>
    <mergeCell ref="E40:G40"/>
    <mergeCell ref="H40:J40"/>
    <mergeCell ref="K40:L40"/>
    <mergeCell ref="B41:D41"/>
    <mergeCell ref="E41:G41"/>
    <mergeCell ref="H41:J41"/>
    <mergeCell ref="K41:L41"/>
    <mergeCell ref="B38:D38"/>
    <mergeCell ref="E38:G38"/>
    <mergeCell ref="H38:J38"/>
    <mergeCell ref="K38:L38"/>
    <mergeCell ref="B39:D39"/>
    <mergeCell ref="E39:G39"/>
    <mergeCell ref="H39:J39"/>
    <mergeCell ref="K39:L39"/>
    <mergeCell ref="A33:L33"/>
    <mergeCell ref="A35:L35"/>
    <mergeCell ref="B37:D37"/>
    <mergeCell ref="E37:G37"/>
    <mergeCell ref="H37:J37"/>
    <mergeCell ref="K37:L37"/>
    <mergeCell ref="C26:D26"/>
    <mergeCell ref="C27:D27"/>
    <mergeCell ref="A28:L28"/>
    <mergeCell ref="C29:D29"/>
    <mergeCell ref="C30:D30"/>
    <mergeCell ref="A16:L16"/>
    <mergeCell ref="A18:K18"/>
    <mergeCell ref="A19:K19"/>
    <mergeCell ref="A21:K21"/>
    <mergeCell ref="A23:L23"/>
    <mergeCell ref="C25:F25"/>
    <mergeCell ref="G25:I25"/>
    <mergeCell ref="J25:L25"/>
    <mergeCell ref="A9:L9"/>
    <mergeCell ref="A10:L10"/>
    <mergeCell ref="A11:L11"/>
    <mergeCell ref="A12:L12"/>
    <mergeCell ref="A13:L13"/>
    <mergeCell ref="B87:K87"/>
    <mergeCell ref="A15:L15"/>
    <mergeCell ref="I1:L1"/>
    <mergeCell ref="I2:L2"/>
    <mergeCell ref="I3:L3"/>
    <mergeCell ref="A5:L5"/>
    <mergeCell ref="A6:L6"/>
    <mergeCell ref="A8:L8"/>
    <mergeCell ref="A25:A26"/>
    <mergeCell ref="B25:B26"/>
  </mergeCells>
  <printOptions/>
  <pageMargins left="0.31496062992125984" right="0.1968503937007874" top="0.35433070866141736" bottom="0.2362204724409449" header="0.5118110236220472" footer="0.5118110236220472"/>
  <pageSetup fitToHeight="5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2"/>
  <sheetViews>
    <sheetView view="pageBreakPreview" zoomScale="85" zoomScaleSheetLayoutView="85" zoomScalePageLayoutView="0" workbookViewId="0" topLeftCell="A1">
      <selection activeCell="J17" sqref="J17"/>
    </sheetView>
  </sheetViews>
  <sheetFormatPr defaultColWidth="9.00390625" defaultRowHeight="12.75"/>
  <cols>
    <col min="1" max="1" width="9.125" style="1" customWidth="1"/>
    <col min="2" max="2" width="17.625" style="1" customWidth="1"/>
    <col min="3" max="3" width="7.25390625" style="1" customWidth="1"/>
    <col min="4" max="4" width="40.00390625" style="1" customWidth="1"/>
    <col min="5" max="7" width="16.25390625" style="1" bestFit="1" customWidth="1"/>
    <col min="8" max="16384" width="9.125" style="1" customWidth="1"/>
  </cols>
  <sheetData>
    <row r="1" spans="1:7" ht="18.75">
      <c r="A1" s="547"/>
      <c r="B1" s="547"/>
      <c r="C1" s="547"/>
      <c r="D1" s="547"/>
      <c r="E1" s="547"/>
      <c r="F1" s="547"/>
      <c r="G1" s="547"/>
    </row>
    <row r="2" ht="18.75">
      <c r="G2" s="1" t="s">
        <v>0</v>
      </c>
    </row>
    <row r="4" spans="1:7" ht="18.75">
      <c r="A4" s="537" t="s">
        <v>1</v>
      </c>
      <c r="B4" s="537"/>
      <c r="C4" s="537"/>
      <c r="D4" s="537"/>
      <c r="E4" s="537"/>
      <c r="F4" s="537"/>
      <c r="G4" s="537"/>
    </row>
    <row r="5" spans="1:7" ht="18.75">
      <c r="A5" s="537" t="s">
        <v>267</v>
      </c>
      <c r="B5" s="537"/>
      <c r="C5" s="537"/>
      <c r="D5" s="537"/>
      <c r="E5" s="537"/>
      <c r="F5" s="537"/>
      <c r="G5" s="537"/>
    </row>
    <row r="6" spans="1:7" ht="18.75">
      <c r="A6" s="2"/>
      <c r="B6" s="2"/>
      <c r="C6" s="2"/>
      <c r="D6" s="2"/>
      <c r="E6" s="2"/>
      <c r="F6" s="2"/>
      <c r="G6" s="2"/>
    </row>
    <row r="7" spans="1:7" ht="22.5" customHeight="1">
      <c r="A7" s="1" t="s">
        <v>2</v>
      </c>
      <c r="B7" s="3" t="s">
        <v>189</v>
      </c>
      <c r="C7" s="4"/>
      <c r="D7" s="117" t="s">
        <v>193</v>
      </c>
      <c r="E7" s="5"/>
      <c r="F7" s="5"/>
      <c r="G7" s="4"/>
    </row>
    <row r="8" spans="2:6" ht="18.75">
      <c r="B8" s="1" t="s">
        <v>3</v>
      </c>
      <c r="D8" s="548" t="s">
        <v>4</v>
      </c>
      <c r="E8" s="548"/>
      <c r="F8" s="548"/>
    </row>
    <row r="9" spans="4:6" ht="18.75">
      <c r="D9" s="6"/>
      <c r="E9" s="6"/>
      <c r="F9" s="6"/>
    </row>
    <row r="10" spans="1:6" ht="18.75">
      <c r="A10" s="1" t="s">
        <v>5</v>
      </c>
      <c r="B10" s="3" t="s">
        <v>190</v>
      </c>
      <c r="D10" s="117" t="s">
        <v>193</v>
      </c>
      <c r="E10" s="5"/>
      <c r="F10" s="5"/>
    </row>
    <row r="11" spans="2:6" ht="18.75">
      <c r="B11" s="1" t="s">
        <v>3</v>
      </c>
      <c r="D11" s="548" t="s">
        <v>6</v>
      </c>
      <c r="E11" s="548"/>
      <c r="F11" s="548"/>
    </row>
    <row r="12" spans="4:6" ht="18.75">
      <c r="D12" s="6"/>
      <c r="E12" s="6"/>
      <c r="F12" s="6"/>
    </row>
    <row r="13" spans="1:7" ht="67.5" customHeight="1">
      <c r="A13" s="1" t="s">
        <v>7</v>
      </c>
      <c r="B13" s="7" t="s">
        <v>191</v>
      </c>
      <c r="D13" s="545" t="s">
        <v>192</v>
      </c>
      <c r="E13" s="545"/>
      <c r="F13" s="545"/>
      <c r="G13" s="545"/>
    </row>
    <row r="14" spans="2:6" ht="18.75">
      <c r="B14" s="1" t="s">
        <v>3</v>
      </c>
      <c r="D14" s="548" t="s">
        <v>8</v>
      </c>
      <c r="E14" s="548"/>
      <c r="F14" s="548"/>
    </row>
    <row r="15" spans="4:6" ht="18.75">
      <c r="D15" s="6"/>
      <c r="E15" s="6"/>
      <c r="F15" s="6"/>
    </row>
    <row r="16" spans="1:2" ht="18.75">
      <c r="A16" s="1" t="s">
        <v>9</v>
      </c>
      <c r="B16" s="1" t="s">
        <v>10</v>
      </c>
    </row>
    <row r="18" spans="1:7" ht="35.25" customHeight="1">
      <c r="A18" s="538" t="s">
        <v>11</v>
      </c>
      <c r="B18" s="539" t="s">
        <v>29</v>
      </c>
      <c r="C18" s="540"/>
      <c r="D18" s="541"/>
      <c r="E18" s="538" t="s">
        <v>12</v>
      </c>
      <c r="F18" s="538"/>
      <c r="G18" s="538"/>
    </row>
    <row r="19" spans="1:7" ht="37.5">
      <c r="A19" s="538"/>
      <c r="B19" s="542"/>
      <c r="C19" s="543"/>
      <c r="D19" s="544"/>
      <c r="E19" s="8" t="s">
        <v>13</v>
      </c>
      <c r="F19" s="8" t="s">
        <v>14</v>
      </c>
      <c r="G19" s="8" t="s">
        <v>15</v>
      </c>
    </row>
    <row r="20" spans="1:7" ht="18.75">
      <c r="A20" s="119">
        <v>1</v>
      </c>
      <c r="B20" s="534">
        <v>2</v>
      </c>
      <c r="C20" s="535"/>
      <c r="D20" s="536"/>
      <c r="E20" s="119">
        <v>3</v>
      </c>
      <c r="F20" s="119">
        <v>4</v>
      </c>
      <c r="G20" s="119">
        <v>5</v>
      </c>
    </row>
    <row r="21" spans="1:9" ht="42" customHeight="1">
      <c r="A21" s="113">
        <v>1</v>
      </c>
      <c r="B21" s="546" t="s">
        <v>184</v>
      </c>
      <c r="C21" s="546"/>
      <c r="D21" s="546"/>
      <c r="E21" s="114">
        <v>230</v>
      </c>
      <c r="F21" s="114"/>
      <c r="G21" s="114">
        <v>0</v>
      </c>
      <c r="H21" s="10"/>
      <c r="I21" s="11"/>
    </row>
    <row r="22" spans="1:9" ht="18.75" customHeight="1" hidden="1">
      <c r="A22" s="9">
        <v>2</v>
      </c>
      <c r="B22" s="546"/>
      <c r="C22" s="546"/>
      <c r="D22" s="546"/>
      <c r="E22" s="323"/>
      <c r="F22" s="114"/>
      <c r="G22" s="323"/>
      <c r="H22" s="10"/>
      <c r="I22" s="11"/>
    </row>
    <row r="23" spans="1:9" ht="42" customHeight="1" hidden="1">
      <c r="A23" s="9">
        <v>3</v>
      </c>
      <c r="B23" s="546"/>
      <c r="C23" s="546"/>
      <c r="D23" s="546"/>
      <c r="E23" s="323"/>
      <c r="F23" s="114"/>
      <c r="G23" s="323"/>
      <c r="H23" s="10"/>
      <c r="I23" s="11"/>
    </row>
    <row r="24" spans="1:9" ht="39.75" customHeight="1" hidden="1">
      <c r="A24" s="9">
        <v>4</v>
      </c>
      <c r="B24" s="546"/>
      <c r="C24" s="546"/>
      <c r="D24" s="546"/>
      <c r="E24" s="323"/>
      <c r="F24" s="114"/>
      <c r="G24" s="323"/>
      <c r="H24" s="10"/>
      <c r="I24" s="11"/>
    </row>
    <row r="25" spans="1:9" ht="42" customHeight="1" hidden="1">
      <c r="A25" s="9">
        <v>5</v>
      </c>
      <c r="B25" s="546"/>
      <c r="C25" s="546"/>
      <c r="D25" s="546"/>
      <c r="E25" s="323">
        <f>IF(H25&lt;=214,"",H25)</f>
      </c>
      <c r="F25" s="114">
        <f>IF(AND(H25&gt;=189,H25&lt;=214),H25,"")</f>
      </c>
      <c r="G25" s="323">
        <f>IF(H25&lt;=190,H25,"")</f>
        <v>0</v>
      </c>
      <c r="H25" s="10"/>
      <c r="I25" s="11"/>
    </row>
    <row r="26" spans="1:9" s="14" customFormat="1" ht="29.25" customHeight="1">
      <c r="A26" s="12"/>
      <c r="B26" s="551" t="s">
        <v>21</v>
      </c>
      <c r="C26" s="552"/>
      <c r="D26" s="553"/>
      <c r="E26" s="114">
        <v>230</v>
      </c>
      <c r="F26" s="114"/>
      <c r="G26" s="114">
        <f>G21</f>
        <v>0</v>
      </c>
      <c r="H26" s="13"/>
      <c r="I26" s="11"/>
    </row>
    <row r="27" ht="18.75">
      <c r="B27" s="15" t="s">
        <v>33</v>
      </c>
    </row>
    <row r="28" spans="1:2" ht="18.75">
      <c r="A28" s="1" t="s">
        <v>22</v>
      </c>
      <c r="B28" s="1" t="s">
        <v>23</v>
      </c>
    </row>
    <row r="29" ht="24.75" customHeight="1"/>
    <row r="30" spans="1:7" ht="35.25" customHeight="1">
      <c r="A30" s="538" t="s">
        <v>11</v>
      </c>
      <c r="B30" s="538" t="s">
        <v>24</v>
      </c>
      <c r="C30" s="538"/>
      <c r="D30" s="538"/>
      <c r="E30" s="538" t="s">
        <v>25</v>
      </c>
      <c r="F30" s="538"/>
      <c r="G30" s="538"/>
    </row>
    <row r="31" spans="1:7" ht="37.5" customHeight="1">
      <c r="A31" s="538"/>
      <c r="B31" s="538"/>
      <c r="C31" s="538"/>
      <c r="D31" s="538"/>
      <c r="E31" s="538"/>
      <c r="F31" s="538"/>
      <c r="G31" s="538"/>
    </row>
    <row r="32" spans="1:7" ht="18.75">
      <c r="A32" s="8">
        <v>1</v>
      </c>
      <c r="B32" s="538">
        <v>2</v>
      </c>
      <c r="C32" s="538"/>
      <c r="D32" s="538"/>
      <c r="E32" s="538">
        <v>3</v>
      </c>
      <c r="F32" s="538"/>
      <c r="G32" s="538"/>
    </row>
    <row r="33" spans="1:8" ht="64.5" customHeight="1" hidden="1">
      <c r="A33" s="9">
        <v>1</v>
      </c>
      <c r="B33" s="546" t="s">
        <v>16</v>
      </c>
      <c r="C33" s="546"/>
      <c r="D33" s="546"/>
      <c r="E33" s="555"/>
      <c r="F33" s="555"/>
      <c r="G33" s="555"/>
      <c r="H33" s="1" t="e">
        <f>#REF!</f>
        <v>#REF!</v>
      </c>
    </row>
    <row r="34" spans="1:8" ht="18.75" hidden="1">
      <c r="A34" s="9">
        <v>2</v>
      </c>
      <c r="B34" s="546" t="s">
        <v>17</v>
      </c>
      <c r="C34" s="546"/>
      <c r="D34" s="546"/>
      <c r="E34" s="555"/>
      <c r="F34" s="555"/>
      <c r="G34" s="555"/>
      <c r="H34" s="1">
        <f>G22</f>
        <v>0</v>
      </c>
    </row>
    <row r="35" spans="1:8" ht="45" customHeight="1" hidden="1">
      <c r="A35" s="9">
        <v>3</v>
      </c>
      <c r="B35" s="546" t="s">
        <v>18</v>
      </c>
      <c r="C35" s="546"/>
      <c r="D35" s="546"/>
      <c r="E35" s="555"/>
      <c r="F35" s="555"/>
      <c r="G35" s="555"/>
      <c r="H35" s="1">
        <f>G23</f>
        <v>0</v>
      </c>
    </row>
    <row r="36" spans="1:8" ht="39.75" customHeight="1" hidden="1">
      <c r="A36" s="9">
        <v>4</v>
      </c>
      <c r="B36" s="546" t="s">
        <v>19</v>
      </c>
      <c r="C36" s="546"/>
      <c r="D36" s="546"/>
      <c r="E36" s="555"/>
      <c r="F36" s="555"/>
      <c r="G36" s="555"/>
      <c r="H36" s="1">
        <f>G24</f>
        <v>0</v>
      </c>
    </row>
    <row r="37" spans="1:8" ht="43.5" customHeight="1" hidden="1">
      <c r="A37" s="9">
        <v>5</v>
      </c>
      <c r="B37" s="546" t="s">
        <v>20</v>
      </c>
      <c r="C37" s="546"/>
      <c r="D37" s="546"/>
      <c r="E37" s="555"/>
      <c r="F37" s="555"/>
      <c r="G37" s="555"/>
      <c r="H37" s="1">
        <f>G25</f>
        <v>0</v>
      </c>
    </row>
    <row r="38" spans="1:8" s="14" customFormat="1" ht="37.5" customHeight="1">
      <c r="A38" s="124"/>
      <c r="B38" s="549"/>
      <c r="C38" s="549"/>
      <c r="D38" s="549"/>
      <c r="E38" s="556"/>
      <c r="F38" s="556"/>
      <c r="G38" s="556"/>
      <c r="H38" s="1"/>
    </row>
    <row r="39" ht="18.75">
      <c r="B39" s="15" t="s">
        <v>32</v>
      </c>
    </row>
    <row r="41" spans="1:9" ht="33.75" customHeight="1">
      <c r="A41" s="550" t="s">
        <v>194</v>
      </c>
      <c r="B41" s="550"/>
      <c r="C41" s="550"/>
      <c r="D41" s="115"/>
      <c r="E41" s="4"/>
      <c r="F41" s="116" t="s">
        <v>196</v>
      </c>
      <c r="G41" s="6"/>
      <c r="H41" s="6"/>
      <c r="I41" s="4"/>
    </row>
    <row r="42" spans="2:7" ht="18.75">
      <c r="B42" s="115"/>
      <c r="C42" s="115"/>
      <c r="D42" s="115"/>
      <c r="F42" s="554" t="s">
        <v>195</v>
      </c>
      <c r="G42" s="554"/>
    </row>
  </sheetData>
  <sheetProtection/>
  <mergeCells count="36">
    <mergeCell ref="F42:G42"/>
    <mergeCell ref="E30:G31"/>
    <mergeCell ref="E32:G32"/>
    <mergeCell ref="E33:G33"/>
    <mergeCell ref="E34:G34"/>
    <mergeCell ref="E35:G35"/>
    <mergeCell ref="E36:G36"/>
    <mergeCell ref="E37:G37"/>
    <mergeCell ref="E38:G38"/>
    <mergeCell ref="B35:D35"/>
    <mergeCell ref="B36:D36"/>
    <mergeCell ref="B37:D37"/>
    <mergeCell ref="B38:D38"/>
    <mergeCell ref="A41:C41"/>
    <mergeCell ref="B26:D26"/>
    <mergeCell ref="B32:D32"/>
    <mergeCell ref="B33:D33"/>
    <mergeCell ref="A30:A31"/>
    <mergeCell ref="B30:D31"/>
    <mergeCell ref="B34:D34"/>
    <mergeCell ref="A1:G1"/>
    <mergeCell ref="D11:F11"/>
    <mergeCell ref="D14:F14"/>
    <mergeCell ref="B22:D22"/>
    <mergeCell ref="B25:D25"/>
    <mergeCell ref="B21:D21"/>
    <mergeCell ref="B23:D23"/>
    <mergeCell ref="B24:D24"/>
    <mergeCell ref="D8:F8"/>
    <mergeCell ref="B20:D20"/>
    <mergeCell ref="A4:G4"/>
    <mergeCell ref="A5:G5"/>
    <mergeCell ref="E18:G18"/>
    <mergeCell ref="A18:A19"/>
    <mergeCell ref="B18:D19"/>
    <mergeCell ref="D13:G13"/>
  </mergeCells>
  <printOptions/>
  <pageMargins left="0.3" right="0.31" top="0.25" bottom="0.38" header="0.5" footer="0.36"/>
  <pageSetup fitToHeight="10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6"/>
  <sheetViews>
    <sheetView view="pageBreakPreview" zoomScale="85" zoomScaleSheetLayoutView="85" zoomScalePageLayoutView="0" workbookViewId="0" topLeftCell="A9">
      <selection activeCell="F30" sqref="F30"/>
    </sheetView>
  </sheetViews>
  <sheetFormatPr defaultColWidth="9.00390625" defaultRowHeight="12.75"/>
  <cols>
    <col min="1" max="1" width="9.125" style="1" customWidth="1"/>
    <col min="2" max="2" width="17.625" style="1" customWidth="1"/>
    <col min="3" max="3" width="7.25390625" style="1" customWidth="1"/>
    <col min="4" max="4" width="40.00390625" style="1" customWidth="1"/>
    <col min="5" max="7" width="16.25390625" style="1" bestFit="1" customWidth="1"/>
    <col min="8" max="16384" width="9.125" style="1" customWidth="1"/>
  </cols>
  <sheetData>
    <row r="1" spans="1:7" ht="18.75">
      <c r="A1" s="547"/>
      <c r="B1" s="547"/>
      <c r="C1" s="547"/>
      <c r="D1" s="547"/>
      <c r="E1" s="547"/>
      <c r="F1" s="547"/>
      <c r="G1" s="547"/>
    </row>
    <row r="2" ht="18.75">
      <c r="G2" s="1" t="s">
        <v>0</v>
      </c>
    </row>
    <row r="4" spans="1:7" ht="18.75">
      <c r="A4" s="537" t="s">
        <v>1</v>
      </c>
      <c r="B4" s="537"/>
      <c r="C4" s="537"/>
      <c r="D4" s="537"/>
      <c r="E4" s="537"/>
      <c r="F4" s="537"/>
      <c r="G4" s="537"/>
    </row>
    <row r="5" spans="1:7" ht="18.75">
      <c r="A5" s="537" t="s">
        <v>268</v>
      </c>
      <c r="B5" s="537"/>
      <c r="C5" s="537"/>
      <c r="D5" s="537"/>
      <c r="E5" s="537"/>
      <c r="F5" s="537"/>
      <c r="G5" s="537"/>
    </row>
    <row r="6" spans="1:7" ht="18.75">
      <c r="A6" s="2"/>
      <c r="B6" s="2"/>
      <c r="C6" s="2"/>
      <c r="D6" s="2"/>
      <c r="E6" s="2"/>
      <c r="F6" s="2"/>
      <c r="G6" s="2"/>
    </row>
    <row r="7" spans="1:7" ht="22.5" customHeight="1">
      <c r="A7" s="1" t="s">
        <v>2</v>
      </c>
      <c r="B7" s="3" t="s">
        <v>189</v>
      </c>
      <c r="C7" s="4"/>
      <c r="D7" s="117" t="s">
        <v>193</v>
      </c>
      <c r="E7" s="5"/>
      <c r="F7" s="5"/>
      <c r="G7" s="4"/>
    </row>
    <row r="8" spans="2:6" ht="18.75">
      <c r="B8" s="1" t="s">
        <v>3</v>
      </c>
      <c r="D8" s="548" t="s">
        <v>4</v>
      </c>
      <c r="E8" s="548"/>
      <c r="F8" s="548"/>
    </row>
    <row r="9" spans="4:6" ht="18.75">
      <c r="D9" s="6"/>
      <c r="E9" s="6"/>
      <c r="F9" s="6"/>
    </row>
    <row r="10" spans="1:6" ht="18.75">
      <c r="A10" s="1" t="s">
        <v>5</v>
      </c>
      <c r="B10" s="3" t="s">
        <v>190</v>
      </c>
      <c r="D10" s="117" t="s">
        <v>193</v>
      </c>
      <c r="E10" s="5"/>
      <c r="F10" s="5"/>
    </row>
    <row r="11" spans="2:6" ht="18.75">
      <c r="B11" s="1" t="s">
        <v>3</v>
      </c>
      <c r="D11" s="548" t="s">
        <v>6</v>
      </c>
      <c r="E11" s="548"/>
      <c r="F11" s="548"/>
    </row>
    <row r="12" spans="4:6" ht="18.75">
      <c r="D12" s="6"/>
      <c r="E12" s="6"/>
      <c r="F12" s="6"/>
    </row>
    <row r="13" spans="1:7" ht="27" customHeight="1">
      <c r="A13" s="1" t="s">
        <v>7</v>
      </c>
      <c r="B13" s="7" t="s">
        <v>197</v>
      </c>
      <c r="D13" s="557" t="s">
        <v>198</v>
      </c>
      <c r="E13" s="557"/>
      <c r="F13" s="557"/>
      <c r="G13" s="557"/>
    </row>
    <row r="14" spans="2:6" ht="18.75">
      <c r="B14" s="1" t="s">
        <v>3</v>
      </c>
      <c r="D14" s="548" t="s">
        <v>8</v>
      </c>
      <c r="E14" s="548"/>
      <c r="F14" s="548"/>
    </row>
    <row r="15" spans="4:6" ht="18.75">
      <c r="D15" s="6"/>
      <c r="E15" s="6"/>
      <c r="F15" s="6"/>
    </row>
    <row r="16" spans="1:2" ht="18.75">
      <c r="A16" s="1" t="s">
        <v>9</v>
      </c>
      <c r="B16" s="1" t="s">
        <v>10</v>
      </c>
    </row>
    <row r="18" spans="1:7" ht="24" customHeight="1">
      <c r="A18" s="558" t="s">
        <v>11</v>
      </c>
      <c r="B18" s="559" t="s">
        <v>29</v>
      </c>
      <c r="C18" s="560"/>
      <c r="D18" s="561"/>
      <c r="E18" s="558" t="s">
        <v>12</v>
      </c>
      <c r="F18" s="558"/>
      <c r="G18" s="558"/>
    </row>
    <row r="19" spans="1:7" ht="37.5">
      <c r="A19" s="558"/>
      <c r="B19" s="562"/>
      <c r="C19" s="563"/>
      <c r="D19" s="564"/>
      <c r="E19" s="113" t="s">
        <v>13</v>
      </c>
      <c r="F19" s="113" t="s">
        <v>14</v>
      </c>
      <c r="G19" s="113" t="s">
        <v>15</v>
      </c>
    </row>
    <row r="20" spans="1:7" ht="18.75">
      <c r="A20" s="8">
        <v>1</v>
      </c>
      <c r="B20" s="565">
        <v>2</v>
      </c>
      <c r="C20" s="566"/>
      <c r="D20" s="567"/>
      <c r="E20" s="8">
        <v>3</v>
      </c>
      <c r="F20" s="8">
        <v>4</v>
      </c>
      <c r="G20" s="8">
        <v>5</v>
      </c>
    </row>
    <row r="21" spans="1:9" ht="114" customHeight="1">
      <c r="A21" s="113">
        <v>1</v>
      </c>
      <c r="B21" s="568" t="s">
        <v>131</v>
      </c>
      <c r="C21" s="568"/>
      <c r="D21" s="568"/>
      <c r="E21" s="114">
        <v>219</v>
      </c>
      <c r="F21" s="114"/>
      <c r="G21" s="114"/>
      <c r="H21" s="10"/>
      <c r="I21" s="11"/>
    </row>
    <row r="22" spans="1:9" ht="18.75" customHeight="1" hidden="1">
      <c r="A22" s="113">
        <v>2</v>
      </c>
      <c r="B22" s="568"/>
      <c r="C22" s="568"/>
      <c r="D22" s="568"/>
      <c r="E22" s="114"/>
      <c r="F22" s="114"/>
      <c r="G22" s="114"/>
      <c r="H22" s="10"/>
      <c r="I22" s="11"/>
    </row>
    <row r="23" spans="1:9" ht="42" customHeight="1" hidden="1">
      <c r="A23" s="113">
        <v>3</v>
      </c>
      <c r="B23" s="568"/>
      <c r="C23" s="568"/>
      <c r="D23" s="568"/>
      <c r="E23" s="114"/>
      <c r="F23" s="114"/>
      <c r="G23" s="114"/>
      <c r="H23" s="10"/>
      <c r="I23" s="11"/>
    </row>
    <row r="24" spans="1:9" ht="39.75" customHeight="1" hidden="1">
      <c r="A24" s="113">
        <v>4</v>
      </c>
      <c r="B24" s="568"/>
      <c r="C24" s="568"/>
      <c r="D24" s="568"/>
      <c r="E24" s="114"/>
      <c r="F24" s="114"/>
      <c r="G24" s="114"/>
      <c r="H24" s="10"/>
      <c r="I24" s="11"/>
    </row>
    <row r="25" spans="1:9" ht="42" customHeight="1" hidden="1">
      <c r="A25" s="113">
        <v>5</v>
      </c>
      <c r="B25" s="568"/>
      <c r="C25" s="568"/>
      <c r="D25" s="568"/>
      <c r="E25" s="114">
        <f>IF(H25&lt;=214,"",H25)</f>
      </c>
      <c r="F25" s="114">
        <f>IF(AND(H25&gt;=189,H25&lt;=214),H25,"")</f>
      </c>
      <c r="G25" s="114">
        <f>IF(H25&lt;=190,H25,"")</f>
        <v>0</v>
      </c>
      <c r="H25" s="10"/>
      <c r="I25" s="11"/>
    </row>
    <row r="26" spans="1:9" ht="55.5" customHeight="1">
      <c r="A26" s="113">
        <v>2</v>
      </c>
      <c r="B26" s="576" t="s">
        <v>134</v>
      </c>
      <c r="C26" s="577"/>
      <c r="D26" s="578"/>
      <c r="E26" s="114">
        <v>233</v>
      </c>
      <c r="F26" s="114"/>
      <c r="G26" s="114"/>
      <c r="H26" s="10"/>
      <c r="I26" s="11"/>
    </row>
    <row r="27" spans="1:9" ht="25.5" customHeight="1">
      <c r="A27" s="113">
        <v>3</v>
      </c>
      <c r="B27" s="572" t="s">
        <v>135</v>
      </c>
      <c r="C27" s="579"/>
      <c r="D27" s="580"/>
      <c r="E27" s="114">
        <v>264</v>
      </c>
      <c r="F27" s="114"/>
      <c r="G27" s="114"/>
      <c r="H27" s="10"/>
      <c r="I27" s="11"/>
    </row>
    <row r="28" spans="1:9" ht="25.5" customHeight="1">
      <c r="A28" s="113">
        <v>4</v>
      </c>
      <c r="B28" s="572" t="s">
        <v>136</v>
      </c>
      <c r="C28" s="579"/>
      <c r="D28" s="580"/>
      <c r="E28" s="114"/>
      <c r="F28" s="114"/>
      <c r="G28" s="114">
        <v>100</v>
      </c>
      <c r="H28" s="10"/>
      <c r="I28" s="11"/>
    </row>
    <row r="29" spans="1:9" ht="58.5" customHeight="1">
      <c r="A29" s="113">
        <v>5</v>
      </c>
      <c r="B29" s="572" t="s">
        <v>261</v>
      </c>
      <c r="C29" s="573"/>
      <c r="D29" s="574"/>
      <c r="E29" s="114">
        <v>225</v>
      </c>
      <c r="F29" s="114"/>
      <c r="G29" s="114"/>
      <c r="H29" s="10"/>
      <c r="I29" s="11"/>
    </row>
    <row r="30" spans="1:9" s="14" customFormat="1" ht="29.25" customHeight="1">
      <c r="A30" s="12"/>
      <c r="B30" s="569" t="s">
        <v>21</v>
      </c>
      <c r="C30" s="570"/>
      <c r="D30" s="571"/>
      <c r="E30" s="114"/>
      <c r="F30" s="114">
        <v>208</v>
      </c>
      <c r="G30" s="114">
        <f>G21</f>
        <v>0</v>
      </c>
      <c r="H30" s="13"/>
      <c r="I30" s="11"/>
    </row>
    <row r="31" ht="18.75">
      <c r="B31" s="15" t="s">
        <v>33</v>
      </c>
    </row>
    <row r="32" spans="1:2" ht="18.75">
      <c r="A32" s="1" t="s">
        <v>22</v>
      </c>
      <c r="B32" s="1" t="s">
        <v>23</v>
      </c>
    </row>
    <row r="33" ht="24.75" customHeight="1"/>
    <row r="34" spans="1:7" ht="35.25" customHeight="1">
      <c r="A34" s="538" t="s">
        <v>11</v>
      </c>
      <c r="B34" s="538" t="s">
        <v>24</v>
      </c>
      <c r="C34" s="538"/>
      <c r="D34" s="538"/>
      <c r="E34" s="538" t="s">
        <v>25</v>
      </c>
      <c r="F34" s="538"/>
      <c r="G34" s="538"/>
    </row>
    <row r="35" spans="1:7" ht="37.5" customHeight="1">
      <c r="A35" s="538"/>
      <c r="B35" s="538"/>
      <c r="C35" s="538"/>
      <c r="D35" s="538"/>
      <c r="E35" s="538"/>
      <c r="F35" s="538"/>
      <c r="G35" s="538"/>
    </row>
    <row r="36" spans="1:7" ht="18.75">
      <c r="A36" s="8">
        <v>1</v>
      </c>
      <c r="B36" s="538">
        <v>2</v>
      </c>
      <c r="C36" s="538"/>
      <c r="D36" s="538"/>
      <c r="E36" s="538">
        <v>3</v>
      </c>
      <c r="F36" s="538"/>
      <c r="G36" s="538"/>
    </row>
    <row r="37" spans="1:8" ht="64.5" customHeight="1" hidden="1">
      <c r="A37" s="9">
        <v>1</v>
      </c>
      <c r="B37" s="546" t="s">
        <v>16</v>
      </c>
      <c r="C37" s="546"/>
      <c r="D37" s="546"/>
      <c r="E37" s="555"/>
      <c r="F37" s="555"/>
      <c r="G37" s="555"/>
      <c r="H37" s="1" t="e">
        <f>#REF!</f>
        <v>#REF!</v>
      </c>
    </row>
    <row r="38" spans="1:8" ht="18.75" hidden="1">
      <c r="A38" s="9">
        <v>2</v>
      </c>
      <c r="B38" s="546" t="s">
        <v>17</v>
      </c>
      <c r="C38" s="546"/>
      <c r="D38" s="546"/>
      <c r="E38" s="555"/>
      <c r="F38" s="555"/>
      <c r="G38" s="555"/>
      <c r="H38" s="1">
        <f>G22</f>
        <v>0</v>
      </c>
    </row>
    <row r="39" spans="1:8" ht="45" customHeight="1" hidden="1">
      <c r="A39" s="9">
        <v>3</v>
      </c>
      <c r="B39" s="546" t="s">
        <v>18</v>
      </c>
      <c r="C39" s="546"/>
      <c r="D39" s="546"/>
      <c r="E39" s="555"/>
      <c r="F39" s="555"/>
      <c r="G39" s="555"/>
      <c r="H39" s="1">
        <f>G23</f>
        <v>0</v>
      </c>
    </row>
    <row r="40" spans="1:8" ht="39.75" customHeight="1" hidden="1">
      <c r="A40" s="9">
        <v>4</v>
      </c>
      <c r="B40" s="546" t="s">
        <v>19</v>
      </c>
      <c r="C40" s="546"/>
      <c r="D40" s="546"/>
      <c r="E40" s="555"/>
      <c r="F40" s="555"/>
      <c r="G40" s="555"/>
      <c r="H40" s="1">
        <f>G24</f>
        <v>0</v>
      </c>
    </row>
    <row r="41" spans="1:8" ht="43.5" customHeight="1" hidden="1">
      <c r="A41" s="9">
        <v>5</v>
      </c>
      <c r="B41" s="546" t="s">
        <v>20</v>
      </c>
      <c r="C41" s="546"/>
      <c r="D41" s="546"/>
      <c r="E41" s="555"/>
      <c r="F41" s="555"/>
      <c r="G41" s="555"/>
      <c r="H41" s="1">
        <f>G25</f>
        <v>0</v>
      </c>
    </row>
    <row r="42" spans="1:8" s="14" customFormat="1" ht="27.75" customHeight="1">
      <c r="A42" s="113"/>
      <c r="B42" s="575"/>
      <c r="C42" s="575"/>
      <c r="D42" s="575"/>
      <c r="E42" s="555"/>
      <c r="F42" s="555"/>
      <c r="G42" s="555"/>
      <c r="H42" s="1"/>
    </row>
    <row r="43" ht="18.75">
      <c r="B43" s="15" t="s">
        <v>32</v>
      </c>
    </row>
    <row r="45" spans="1:9" ht="33.75" customHeight="1">
      <c r="A45" s="550" t="s">
        <v>194</v>
      </c>
      <c r="B45" s="550"/>
      <c r="C45" s="550"/>
      <c r="D45" s="115"/>
      <c r="E45" s="4"/>
      <c r="F45" s="116" t="s">
        <v>196</v>
      </c>
      <c r="G45" s="6"/>
      <c r="H45" s="6"/>
      <c r="I45" s="4"/>
    </row>
    <row r="46" spans="2:7" ht="18.75">
      <c r="B46" s="115"/>
      <c r="C46" s="115"/>
      <c r="D46" s="115"/>
      <c r="F46" s="554" t="s">
        <v>195</v>
      </c>
      <c r="G46" s="554"/>
    </row>
  </sheetData>
  <sheetProtection/>
  <mergeCells count="40">
    <mergeCell ref="B42:D42"/>
    <mergeCell ref="E42:G42"/>
    <mergeCell ref="A45:C45"/>
    <mergeCell ref="F46:G46"/>
    <mergeCell ref="B26:D26"/>
    <mergeCell ref="B27:D27"/>
    <mergeCell ref="B28:D28"/>
    <mergeCell ref="B39:D39"/>
    <mergeCell ref="E39:G39"/>
    <mergeCell ref="B40:D40"/>
    <mergeCell ref="E40:G40"/>
    <mergeCell ref="B41:D41"/>
    <mergeCell ref="E41:G41"/>
    <mergeCell ref="E34:G35"/>
    <mergeCell ref="B36:D36"/>
    <mergeCell ref="E36:G36"/>
    <mergeCell ref="B37:D37"/>
    <mergeCell ref="E37:G37"/>
    <mergeCell ref="B38:D38"/>
    <mergeCell ref="E38:G38"/>
    <mergeCell ref="B22:D22"/>
    <mergeCell ref="B23:D23"/>
    <mergeCell ref="B24:D24"/>
    <mergeCell ref="B25:D25"/>
    <mergeCell ref="B30:D30"/>
    <mergeCell ref="A34:A35"/>
    <mergeCell ref="B34:D35"/>
    <mergeCell ref="B29:D29"/>
    <mergeCell ref="D14:F14"/>
    <mergeCell ref="A18:A19"/>
    <mergeCell ref="B18:D19"/>
    <mergeCell ref="E18:G18"/>
    <mergeCell ref="B20:D20"/>
    <mergeCell ref="B21:D21"/>
    <mergeCell ref="A1:G1"/>
    <mergeCell ref="A4:G4"/>
    <mergeCell ref="A5:G5"/>
    <mergeCell ref="D8:F8"/>
    <mergeCell ref="D11:F11"/>
    <mergeCell ref="D13:G13"/>
  </mergeCells>
  <printOptions/>
  <pageMargins left="0.3" right="0.31" top="0.25" bottom="0.38" header="0.5" footer="0.36"/>
  <pageSetup fitToHeight="10"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2"/>
  <sheetViews>
    <sheetView view="pageBreakPreview" zoomScale="85" zoomScaleSheetLayoutView="85" zoomScalePageLayoutView="0" workbookViewId="0" topLeftCell="A19">
      <selection activeCell="E38" sqref="E38:G38"/>
    </sheetView>
  </sheetViews>
  <sheetFormatPr defaultColWidth="9.00390625" defaultRowHeight="12.75"/>
  <cols>
    <col min="1" max="1" width="9.125" style="1" customWidth="1"/>
    <col min="2" max="2" width="17.625" style="1" customWidth="1"/>
    <col min="3" max="3" width="7.25390625" style="1" customWidth="1"/>
    <col min="4" max="4" width="40.00390625" style="1" customWidth="1"/>
    <col min="5" max="7" width="16.25390625" style="1" bestFit="1" customWidth="1"/>
    <col min="8" max="16384" width="9.125" style="1" customWidth="1"/>
  </cols>
  <sheetData>
    <row r="1" spans="1:7" ht="18.75">
      <c r="A1" s="547"/>
      <c r="B1" s="547"/>
      <c r="C1" s="547"/>
      <c r="D1" s="547"/>
      <c r="E1" s="547"/>
      <c r="F1" s="547"/>
      <c r="G1" s="547"/>
    </row>
    <row r="2" ht="18.75">
      <c r="G2" s="1" t="s">
        <v>0</v>
      </c>
    </row>
    <row r="4" spans="1:7" ht="18.75">
      <c r="A4" s="537" t="s">
        <v>1</v>
      </c>
      <c r="B4" s="537"/>
      <c r="C4" s="537"/>
      <c r="D4" s="537"/>
      <c r="E4" s="537"/>
      <c r="F4" s="537"/>
      <c r="G4" s="537"/>
    </row>
    <row r="5" spans="1:7" ht="18.75">
      <c r="A5" s="537" t="s">
        <v>267</v>
      </c>
      <c r="B5" s="537"/>
      <c r="C5" s="537"/>
      <c r="D5" s="537"/>
      <c r="E5" s="537"/>
      <c r="F5" s="537"/>
      <c r="G5" s="537"/>
    </row>
    <row r="6" spans="1:7" ht="18.75">
      <c r="A6" s="2"/>
      <c r="B6" s="2"/>
      <c r="C6" s="2"/>
      <c r="D6" s="2"/>
      <c r="E6" s="2"/>
      <c r="F6" s="2"/>
      <c r="G6" s="2"/>
    </row>
    <row r="7" spans="1:7" ht="22.5" customHeight="1">
      <c r="A7" s="1" t="s">
        <v>2</v>
      </c>
      <c r="B7" s="3" t="s">
        <v>189</v>
      </c>
      <c r="C7" s="4"/>
      <c r="D7" s="117" t="s">
        <v>193</v>
      </c>
      <c r="E7" s="5"/>
      <c r="F7" s="5"/>
      <c r="G7" s="4"/>
    </row>
    <row r="8" spans="2:6" ht="18.75">
      <c r="B8" s="1" t="s">
        <v>3</v>
      </c>
      <c r="D8" s="548" t="s">
        <v>4</v>
      </c>
      <c r="E8" s="548"/>
      <c r="F8" s="548"/>
    </row>
    <row r="9" spans="4:6" ht="18.75">
      <c r="D9" s="6"/>
      <c r="E9" s="6"/>
      <c r="F9" s="6"/>
    </row>
    <row r="10" spans="1:6" ht="18.75">
      <c r="A10" s="1" t="s">
        <v>5</v>
      </c>
      <c r="B10" s="3" t="s">
        <v>190</v>
      </c>
      <c r="D10" s="117" t="s">
        <v>193</v>
      </c>
      <c r="E10" s="5"/>
      <c r="F10" s="5"/>
    </row>
    <row r="11" spans="2:6" ht="18.75">
      <c r="B11" s="1" t="s">
        <v>3</v>
      </c>
      <c r="D11" s="548" t="s">
        <v>6</v>
      </c>
      <c r="E11" s="548"/>
      <c r="F11" s="548"/>
    </row>
    <row r="12" spans="4:6" ht="18.75">
      <c r="D12" s="6"/>
      <c r="E12" s="6"/>
      <c r="F12" s="6"/>
    </row>
    <row r="13" spans="1:7" ht="27" customHeight="1">
      <c r="A13" s="1" t="s">
        <v>7</v>
      </c>
      <c r="B13" s="7" t="s">
        <v>199</v>
      </c>
      <c r="D13" s="557" t="s">
        <v>200</v>
      </c>
      <c r="E13" s="557"/>
      <c r="F13" s="557"/>
      <c r="G13" s="557"/>
    </row>
    <row r="14" spans="2:6" ht="18.75">
      <c r="B14" s="1" t="s">
        <v>3</v>
      </c>
      <c r="D14" s="548" t="s">
        <v>8</v>
      </c>
      <c r="E14" s="548"/>
      <c r="F14" s="548"/>
    </row>
    <row r="15" spans="4:6" ht="18.75">
      <c r="D15" s="6"/>
      <c r="E15" s="6"/>
      <c r="F15" s="6"/>
    </row>
    <row r="16" spans="1:2" ht="18.75">
      <c r="A16" s="1" t="s">
        <v>9</v>
      </c>
      <c r="B16" s="1" t="s">
        <v>10</v>
      </c>
    </row>
    <row r="18" spans="1:7" ht="24" customHeight="1">
      <c r="A18" s="558" t="s">
        <v>11</v>
      </c>
      <c r="B18" s="559" t="s">
        <v>29</v>
      </c>
      <c r="C18" s="560"/>
      <c r="D18" s="561"/>
      <c r="E18" s="558" t="s">
        <v>12</v>
      </c>
      <c r="F18" s="558"/>
      <c r="G18" s="558"/>
    </row>
    <row r="19" spans="1:7" ht="37.5">
      <c r="A19" s="558"/>
      <c r="B19" s="562"/>
      <c r="C19" s="563"/>
      <c r="D19" s="564"/>
      <c r="E19" s="113" t="s">
        <v>13</v>
      </c>
      <c r="F19" s="113" t="s">
        <v>14</v>
      </c>
      <c r="G19" s="113" t="s">
        <v>15</v>
      </c>
    </row>
    <row r="20" spans="1:7" ht="18.75">
      <c r="A20" s="8">
        <v>1</v>
      </c>
      <c r="B20" s="565">
        <v>2</v>
      </c>
      <c r="C20" s="566"/>
      <c r="D20" s="567"/>
      <c r="E20" s="8">
        <v>3</v>
      </c>
      <c r="F20" s="8">
        <v>4</v>
      </c>
      <c r="G20" s="8">
        <v>5</v>
      </c>
    </row>
    <row r="21" spans="1:9" ht="87.75" customHeight="1">
      <c r="A21" s="113">
        <v>1</v>
      </c>
      <c r="B21" s="568" t="s">
        <v>274</v>
      </c>
      <c r="C21" s="568"/>
      <c r="D21" s="568"/>
      <c r="E21" s="114"/>
      <c r="F21" s="114"/>
      <c r="G21" s="114">
        <v>159</v>
      </c>
      <c r="H21" s="10"/>
      <c r="I21" s="11"/>
    </row>
    <row r="22" spans="1:9" ht="18.75" customHeight="1" hidden="1">
      <c r="A22" s="113">
        <v>2</v>
      </c>
      <c r="B22" s="568"/>
      <c r="C22" s="568"/>
      <c r="D22" s="568"/>
      <c r="E22" s="114"/>
      <c r="F22" s="114"/>
      <c r="G22" s="321"/>
      <c r="H22" s="10"/>
      <c r="I22" s="11"/>
    </row>
    <row r="23" spans="1:9" ht="42" customHeight="1" hidden="1">
      <c r="A23" s="113">
        <v>3</v>
      </c>
      <c r="B23" s="568"/>
      <c r="C23" s="568"/>
      <c r="D23" s="568"/>
      <c r="E23" s="114"/>
      <c r="F23" s="114"/>
      <c r="G23" s="321"/>
      <c r="H23" s="10"/>
      <c r="I23" s="11"/>
    </row>
    <row r="24" spans="1:9" ht="39.75" customHeight="1" hidden="1">
      <c r="A24" s="113">
        <v>4</v>
      </c>
      <c r="B24" s="568"/>
      <c r="C24" s="568"/>
      <c r="D24" s="568"/>
      <c r="E24" s="114"/>
      <c r="F24" s="114"/>
      <c r="G24" s="321"/>
      <c r="H24" s="10"/>
      <c r="I24" s="11"/>
    </row>
    <row r="25" spans="1:9" ht="42" customHeight="1" hidden="1">
      <c r="A25" s="113">
        <v>5</v>
      </c>
      <c r="B25" s="568"/>
      <c r="C25" s="568"/>
      <c r="D25" s="568"/>
      <c r="E25" s="114">
        <f>IF(H25&lt;=214,"",H25)</f>
      </c>
      <c r="F25" s="114">
        <f>IF(AND(H25&gt;=189,H25&lt;=214),H25,"")</f>
      </c>
      <c r="G25" s="321">
        <f>IF(H25&lt;=190,H25,"")</f>
        <v>0</v>
      </c>
      <c r="H25" s="10"/>
      <c r="I25" s="11"/>
    </row>
    <row r="26" spans="1:9" s="14" customFormat="1" ht="29.25" customHeight="1">
      <c r="A26" s="12"/>
      <c r="B26" s="569" t="s">
        <v>21</v>
      </c>
      <c r="C26" s="570"/>
      <c r="D26" s="571"/>
      <c r="E26" s="114">
        <f>E21</f>
        <v>0</v>
      </c>
      <c r="F26" s="114">
        <v>0</v>
      </c>
      <c r="G26" s="114">
        <v>159</v>
      </c>
      <c r="H26" s="13"/>
      <c r="I26" s="11"/>
    </row>
    <row r="27" ht="18.75">
      <c r="B27" s="15" t="s">
        <v>33</v>
      </c>
    </row>
    <row r="28" spans="1:2" ht="18.75">
      <c r="A28" s="1" t="s">
        <v>22</v>
      </c>
      <c r="B28" s="1" t="s">
        <v>23</v>
      </c>
    </row>
    <row r="29" ht="24.75" customHeight="1"/>
    <row r="30" spans="1:7" ht="35.25" customHeight="1">
      <c r="A30" s="538" t="s">
        <v>11</v>
      </c>
      <c r="B30" s="538" t="s">
        <v>24</v>
      </c>
      <c r="C30" s="538"/>
      <c r="D30" s="538"/>
      <c r="E30" s="538" t="s">
        <v>25</v>
      </c>
      <c r="F30" s="538"/>
      <c r="G30" s="538"/>
    </row>
    <row r="31" spans="1:7" ht="37.5" customHeight="1">
      <c r="A31" s="538"/>
      <c r="B31" s="538"/>
      <c r="C31" s="538"/>
      <c r="D31" s="538"/>
      <c r="E31" s="538"/>
      <c r="F31" s="538"/>
      <c r="G31" s="538"/>
    </row>
    <row r="32" spans="1:7" ht="18.75">
      <c r="A32" s="8">
        <v>1</v>
      </c>
      <c r="B32" s="538">
        <v>2</v>
      </c>
      <c r="C32" s="538"/>
      <c r="D32" s="538"/>
      <c r="E32" s="538">
        <v>3</v>
      </c>
      <c r="F32" s="538"/>
      <c r="G32" s="538"/>
    </row>
    <row r="33" spans="1:8" ht="64.5" customHeight="1" hidden="1">
      <c r="A33" s="9">
        <v>1</v>
      </c>
      <c r="B33" s="546" t="s">
        <v>16</v>
      </c>
      <c r="C33" s="546"/>
      <c r="D33" s="546"/>
      <c r="E33" s="555"/>
      <c r="F33" s="555"/>
      <c r="G33" s="555"/>
      <c r="H33" s="1" t="e">
        <f>#REF!</f>
        <v>#REF!</v>
      </c>
    </row>
    <row r="34" spans="1:8" ht="18.75" hidden="1">
      <c r="A34" s="9">
        <v>2</v>
      </c>
      <c r="B34" s="546" t="s">
        <v>17</v>
      </c>
      <c r="C34" s="546"/>
      <c r="D34" s="546"/>
      <c r="E34" s="555"/>
      <c r="F34" s="555"/>
      <c r="G34" s="555"/>
      <c r="H34" s="1">
        <f>G22</f>
        <v>0</v>
      </c>
    </row>
    <row r="35" spans="1:8" ht="45" customHeight="1" hidden="1">
      <c r="A35" s="9">
        <v>3</v>
      </c>
      <c r="B35" s="546" t="s">
        <v>18</v>
      </c>
      <c r="C35" s="546"/>
      <c r="D35" s="546"/>
      <c r="E35" s="555"/>
      <c r="F35" s="555"/>
      <c r="G35" s="555"/>
      <c r="H35" s="1">
        <f>G23</f>
        <v>0</v>
      </c>
    </row>
    <row r="36" spans="1:8" ht="39.75" customHeight="1" hidden="1">
      <c r="A36" s="9">
        <v>4</v>
      </c>
      <c r="B36" s="546" t="s">
        <v>19</v>
      </c>
      <c r="C36" s="546"/>
      <c r="D36" s="546"/>
      <c r="E36" s="555"/>
      <c r="F36" s="555"/>
      <c r="G36" s="555"/>
      <c r="H36" s="1">
        <f>G24</f>
        <v>0</v>
      </c>
    </row>
    <row r="37" spans="1:8" ht="43.5" customHeight="1" hidden="1">
      <c r="A37" s="9">
        <v>5</v>
      </c>
      <c r="B37" s="546" t="s">
        <v>20</v>
      </c>
      <c r="C37" s="546"/>
      <c r="D37" s="546"/>
      <c r="E37" s="555"/>
      <c r="F37" s="555"/>
      <c r="G37" s="555"/>
      <c r="H37" s="1">
        <f>G25</f>
        <v>0</v>
      </c>
    </row>
    <row r="38" spans="1:8" s="14" customFormat="1" ht="135" customHeight="1">
      <c r="A38" s="113"/>
      <c r="B38" s="575" t="s">
        <v>274</v>
      </c>
      <c r="C38" s="575"/>
      <c r="D38" s="575"/>
      <c r="E38" s="555" t="s">
        <v>275</v>
      </c>
      <c r="F38" s="555"/>
      <c r="G38" s="555"/>
      <c r="H38" s="1"/>
    </row>
    <row r="39" ht="18.75">
      <c r="B39" s="15" t="s">
        <v>32</v>
      </c>
    </row>
    <row r="41" spans="1:9" ht="33.75" customHeight="1">
      <c r="A41" s="581" t="s">
        <v>194</v>
      </c>
      <c r="B41" s="581"/>
      <c r="C41" s="581"/>
      <c r="D41" s="115"/>
      <c r="E41" s="4"/>
      <c r="F41" s="116" t="s">
        <v>196</v>
      </c>
      <c r="G41" s="6"/>
      <c r="H41" s="6"/>
      <c r="I41" s="4"/>
    </row>
    <row r="42" spans="2:7" ht="18.75">
      <c r="B42" s="115"/>
      <c r="C42" s="115"/>
      <c r="D42" s="115"/>
      <c r="F42" s="554" t="s">
        <v>195</v>
      </c>
      <c r="G42" s="554"/>
    </row>
  </sheetData>
  <sheetProtection/>
  <mergeCells count="36">
    <mergeCell ref="A41:C41"/>
    <mergeCell ref="F42:G42"/>
    <mergeCell ref="B36:D36"/>
    <mergeCell ref="E36:G36"/>
    <mergeCell ref="B37:D37"/>
    <mergeCell ref="E37:G37"/>
    <mergeCell ref="B38:D38"/>
    <mergeCell ref="E38:G38"/>
    <mergeCell ref="B33:D33"/>
    <mergeCell ref="E33:G33"/>
    <mergeCell ref="B34:D34"/>
    <mergeCell ref="E34:G34"/>
    <mergeCell ref="B35:D35"/>
    <mergeCell ref="E35:G35"/>
    <mergeCell ref="B26:D26"/>
    <mergeCell ref="A30:A31"/>
    <mergeCell ref="B30:D31"/>
    <mergeCell ref="E30:G31"/>
    <mergeCell ref="B32:D32"/>
    <mergeCell ref="E32:G32"/>
    <mergeCell ref="B22:D22"/>
    <mergeCell ref="B23:D23"/>
    <mergeCell ref="B24:D24"/>
    <mergeCell ref="B25:D25"/>
    <mergeCell ref="D14:F14"/>
    <mergeCell ref="A18:A19"/>
    <mergeCell ref="B18:D19"/>
    <mergeCell ref="E18:G18"/>
    <mergeCell ref="B20:D20"/>
    <mergeCell ref="B21:D21"/>
    <mergeCell ref="A1:G1"/>
    <mergeCell ref="A4:G4"/>
    <mergeCell ref="A5:G5"/>
    <mergeCell ref="D8:F8"/>
    <mergeCell ref="D11:F11"/>
    <mergeCell ref="D13:G13"/>
  </mergeCells>
  <printOptions/>
  <pageMargins left="0.3" right="0.31" top="0.25" bottom="0.38" header="0.5" footer="0.36"/>
  <pageSetup fitToHeight="10"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view="pageBreakPreview" zoomScaleSheetLayoutView="100" zoomScalePageLayoutView="0" workbookViewId="0" topLeftCell="A4">
      <selection activeCell="J27" sqref="J27"/>
    </sheetView>
  </sheetViews>
  <sheetFormatPr defaultColWidth="9.00390625" defaultRowHeight="12.75"/>
  <cols>
    <col min="1" max="1" width="9.125" style="1" customWidth="1"/>
    <col min="2" max="2" width="17.625" style="1" customWidth="1"/>
    <col min="3" max="3" width="7.25390625" style="1" customWidth="1"/>
    <col min="4" max="4" width="18.25390625" style="1" customWidth="1"/>
    <col min="5" max="7" width="16.25390625" style="1" bestFit="1" customWidth="1"/>
    <col min="8" max="16384" width="9.125" style="1" customWidth="1"/>
  </cols>
  <sheetData>
    <row r="1" spans="1:7" ht="18.75">
      <c r="A1" s="547"/>
      <c r="B1" s="547"/>
      <c r="C1" s="547"/>
      <c r="D1" s="547"/>
      <c r="E1" s="547"/>
      <c r="F1" s="547"/>
      <c r="G1" s="547"/>
    </row>
    <row r="2" ht="18.75">
      <c r="G2" s="1" t="s">
        <v>26</v>
      </c>
    </row>
    <row r="4" spans="1:7" ht="18.75">
      <c r="A4" s="537" t="s">
        <v>27</v>
      </c>
      <c r="B4" s="537"/>
      <c r="C4" s="537"/>
      <c r="D4" s="537"/>
      <c r="E4" s="537"/>
      <c r="F4" s="537"/>
      <c r="G4" s="537"/>
    </row>
    <row r="5" spans="1:7" ht="18.75">
      <c r="A5" s="537" t="s">
        <v>267</v>
      </c>
      <c r="B5" s="537"/>
      <c r="C5" s="537"/>
      <c r="D5" s="537"/>
      <c r="E5" s="537"/>
      <c r="F5" s="537"/>
      <c r="G5" s="537"/>
    </row>
    <row r="6" spans="1:7" ht="18.75">
      <c r="A6" s="2"/>
      <c r="B6" s="2"/>
      <c r="C6" s="2"/>
      <c r="D6" s="2"/>
      <c r="E6" s="2"/>
      <c r="F6" s="2"/>
      <c r="G6" s="2"/>
    </row>
    <row r="7" spans="1:7" ht="18.75">
      <c r="A7" s="1" t="s">
        <v>2</v>
      </c>
      <c r="B7" s="118" t="s">
        <v>189</v>
      </c>
      <c r="C7" s="4"/>
      <c r="D7" s="592" t="s">
        <v>193</v>
      </c>
      <c r="E7" s="592"/>
      <c r="F7" s="592"/>
      <c r="G7" s="4"/>
    </row>
    <row r="8" spans="2:6" ht="18.75">
      <c r="B8" s="1" t="s">
        <v>3</v>
      </c>
      <c r="D8" s="548" t="s">
        <v>4</v>
      </c>
      <c r="E8" s="548"/>
      <c r="F8" s="548"/>
    </row>
    <row r="9" spans="4:6" ht="18.75">
      <c r="D9" s="6"/>
      <c r="E9" s="6"/>
      <c r="F9" s="6"/>
    </row>
    <row r="10" spans="1:2" ht="18.75">
      <c r="A10" s="1" t="s">
        <v>5</v>
      </c>
      <c r="B10" s="1" t="s">
        <v>10</v>
      </c>
    </row>
    <row r="12" spans="1:7" ht="35.25" customHeight="1">
      <c r="A12" s="582" t="s">
        <v>11</v>
      </c>
      <c r="B12" s="583" t="s">
        <v>203</v>
      </c>
      <c r="C12" s="584"/>
      <c r="D12" s="585"/>
      <c r="E12" s="582" t="s">
        <v>12</v>
      </c>
      <c r="F12" s="582"/>
      <c r="G12" s="582"/>
    </row>
    <row r="13" spans="1:7" ht="31.5">
      <c r="A13" s="582"/>
      <c r="B13" s="586"/>
      <c r="C13" s="587"/>
      <c r="D13" s="588"/>
      <c r="E13" s="119" t="s">
        <v>13</v>
      </c>
      <c r="F13" s="119" t="s">
        <v>14</v>
      </c>
      <c r="G13" s="119" t="s">
        <v>15</v>
      </c>
    </row>
    <row r="14" spans="1:7" ht="18.75">
      <c r="A14" s="119">
        <v>1</v>
      </c>
      <c r="B14" s="534">
        <v>2</v>
      </c>
      <c r="C14" s="535"/>
      <c r="D14" s="536"/>
      <c r="E14" s="119">
        <v>3</v>
      </c>
      <c r="F14" s="119">
        <v>4</v>
      </c>
      <c r="G14" s="119">
        <v>5</v>
      </c>
    </row>
    <row r="15" spans="1:9" ht="79.5" customHeight="1">
      <c r="A15" s="120">
        <v>1</v>
      </c>
      <c r="B15" s="589" t="s">
        <v>183</v>
      </c>
      <c r="C15" s="590"/>
      <c r="D15" s="591"/>
      <c r="E15" s="324">
        <v>230</v>
      </c>
      <c r="F15" s="324"/>
      <c r="G15" s="324"/>
      <c r="H15" s="10"/>
      <c r="I15" s="11"/>
    </row>
    <row r="16" spans="1:9" ht="33" customHeight="1">
      <c r="A16" s="120">
        <v>2</v>
      </c>
      <c r="B16" s="589" t="s">
        <v>202</v>
      </c>
      <c r="C16" s="590"/>
      <c r="D16" s="591"/>
      <c r="E16" s="324"/>
      <c r="F16" s="324">
        <v>208</v>
      </c>
      <c r="G16" s="324"/>
      <c r="H16" s="10"/>
      <c r="I16" s="11"/>
    </row>
    <row r="17" spans="1:9" ht="35.25" customHeight="1">
      <c r="A17" s="120">
        <v>3</v>
      </c>
      <c r="B17" s="589" t="s">
        <v>200</v>
      </c>
      <c r="C17" s="590"/>
      <c r="D17" s="591"/>
      <c r="E17" s="324"/>
      <c r="F17" s="324">
        <f>IF(AND(H17&gt;=189,H17&lt;=214),H17,"")</f>
      </c>
      <c r="G17" s="324">
        <v>159</v>
      </c>
      <c r="H17" s="10"/>
      <c r="I17" s="11"/>
    </row>
    <row r="18" spans="1:9" s="14" customFormat="1" ht="42.75" customHeight="1">
      <c r="A18" s="121"/>
      <c r="B18" s="601" t="s">
        <v>276</v>
      </c>
      <c r="C18" s="602"/>
      <c r="D18" s="603"/>
      <c r="E18" s="324"/>
      <c r="F18" s="324">
        <f>AVERAGE(E15:G17)</f>
        <v>199</v>
      </c>
      <c r="G18" s="324"/>
      <c r="H18" s="13"/>
      <c r="I18" s="11"/>
    </row>
    <row r="19" ht="18.75">
      <c r="B19" s="15" t="s">
        <v>30</v>
      </c>
    </row>
    <row r="20" spans="1:7" ht="18.75">
      <c r="A20" s="122" t="s">
        <v>28</v>
      </c>
      <c r="B20" s="122" t="s">
        <v>23</v>
      </c>
      <c r="C20" s="122"/>
      <c r="D20" s="122"/>
      <c r="E20" s="122"/>
      <c r="F20" s="122"/>
      <c r="G20" s="122"/>
    </row>
    <row r="21" spans="1:7" ht="18.75">
      <c r="A21" s="122"/>
      <c r="B21" s="122"/>
      <c r="C21" s="122"/>
      <c r="D21" s="122"/>
      <c r="E21" s="122"/>
      <c r="F21" s="122"/>
      <c r="G21" s="122"/>
    </row>
    <row r="22" spans="1:7" ht="35.25" customHeight="1">
      <c r="A22" s="593" t="s">
        <v>11</v>
      </c>
      <c r="B22" s="595" t="s">
        <v>204</v>
      </c>
      <c r="C22" s="596"/>
      <c r="D22" s="597"/>
      <c r="E22" s="595" t="s">
        <v>25</v>
      </c>
      <c r="F22" s="596"/>
      <c r="G22" s="597"/>
    </row>
    <row r="23" spans="1:7" ht="15" customHeight="1">
      <c r="A23" s="594"/>
      <c r="B23" s="598"/>
      <c r="C23" s="599"/>
      <c r="D23" s="600"/>
      <c r="E23" s="598"/>
      <c r="F23" s="599"/>
      <c r="G23" s="600"/>
    </row>
    <row r="24" spans="1:7" ht="18.75">
      <c r="A24" s="119">
        <v>1</v>
      </c>
      <c r="B24" s="534">
        <v>2</v>
      </c>
      <c r="C24" s="535"/>
      <c r="D24" s="536"/>
      <c r="E24" s="534">
        <v>3</v>
      </c>
      <c r="F24" s="535"/>
      <c r="G24" s="536"/>
    </row>
    <row r="25" spans="1:7" s="332" customFormat="1" ht="105.75" customHeight="1">
      <c r="A25" s="333">
        <v>1</v>
      </c>
      <c r="B25" s="605" t="s">
        <v>200</v>
      </c>
      <c r="C25" s="605"/>
      <c r="D25" s="605"/>
      <c r="E25" s="605" t="s">
        <v>275</v>
      </c>
      <c r="F25" s="605"/>
      <c r="G25" s="605"/>
    </row>
    <row r="26" ht="18.75">
      <c r="B26" s="15" t="s">
        <v>31</v>
      </c>
    </row>
    <row r="28" spans="1:7" ht="22.5" customHeight="1">
      <c r="A28" s="581" t="s">
        <v>194</v>
      </c>
      <c r="B28" s="581"/>
      <c r="C28" s="581"/>
      <c r="D28" s="123"/>
      <c r="E28" s="4"/>
      <c r="F28" s="116" t="s">
        <v>196</v>
      </c>
      <c r="G28" s="6"/>
    </row>
    <row r="29" spans="2:7" ht="18.75">
      <c r="B29" s="115"/>
      <c r="C29" s="115"/>
      <c r="D29" s="115"/>
      <c r="F29" s="554" t="s">
        <v>195</v>
      </c>
      <c r="G29" s="554"/>
    </row>
    <row r="30" spans="6:7" ht="18.75">
      <c r="F30" s="604"/>
      <c r="G30" s="604"/>
    </row>
  </sheetData>
  <sheetProtection/>
  <mergeCells count="23">
    <mergeCell ref="F29:G29"/>
    <mergeCell ref="F30:G30"/>
    <mergeCell ref="E22:G23"/>
    <mergeCell ref="E24:G24"/>
    <mergeCell ref="E25:G25"/>
    <mergeCell ref="B24:D24"/>
    <mergeCell ref="B25:D25"/>
    <mergeCell ref="B14:D14"/>
    <mergeCell ref="B12:D13"/>
    <mergeCell ref="B15:D15"/>
    <mergeCell ref="D7:F7"/>
    <mergeCell ref="A28:C28"/>
    <mergeCell ref="A22:A23"/>
    <mergeCell ref="B22:D23"/>
    <mergeCell ref="B17:D17"/>
    <mergeCell ref="B16:D16"/>
    <mergeCell ref="B18:D18"/>
    <mergeCell ref="A1:G1"/>
    <mergeCell ref="D8:F8"/>
    <mergeCell ref="A4:G4"/>
    <mergeCell ref="A5:G5"/>
    <mergeCell ref="E12:G12"/>
    <mergeCell ref="A12:A13"/>
  </mergeCells>
  <printOptions/>
  <pageMargins left="0.5" right="0.31" top="0.25" bottom="0.38" header="0.5" footer="0.36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Караваева</dc:creator>
  <cp:keywords/>
  <dc:description/>
  <cp:lastModifiedBy>USER</cp:lastModifiedBy>
  <cp:lastPrinted>2024-03-11T14:19:44Z</cp:lastPrinted>
  <dcterms:created xsi:type="dcterms:W3CDTF">2018-04-24T08:38:04Z</dcterms:created>
  <dcterms:modified xsi:type="dcterms:W3CDTF">2024-03-13T12:03:20Z</dcterms:modified>
  <cp:category/>
  <cp:version/>
  <cp:contentType/>
  <cp:contentStatus/>
</cp:coreProperties>
</file>