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730" windowHeight="11760"/>
  </bookViews>
  <sheets>
    <sheet name="Лист1" sheetId="1" r:id="rId1"/>
  </sheets>
  <externalReferences>
    <externalReference r:id="rId2"/>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 l="1"/>
  <c r="E28" i="1" l="1"/>
  <c r="E27" i="1"/>
  <c r="D26" i="1"/>
  <c r="E26" i="1" s="1"/>
  <c r="E14" i="1" l="1"/>
  <c r="E16" i="1"/>
  <c r="D23" i="1"/>
  <c r="E29" i="1"/>
  <c r="E22" i="1" l="1"/>
  <c r="D33" i="1" l="1"/>
  <c r="E33" i="1" l="1"/>
  <c r="E35" i="1" l="1"/>
  <c r="E44" i="1" l="1"/>
</calcChain>
</file>

<file path=xl/sharedStrings.xml><?xml version="1.0" encoding="utf-8"?>
<sst xmlns="http://schemas.openxmlformats.org/spreadsheetml/2006/main" count="151" uniqueCount="122">
  <si>
    <t xml:space="preserve">РОЗРАХУНОК </t>
  </si>
  <si>
    <t>(без податку на додану вартість)</t>
  </si>
  <si>
    <t>№ з/п</t>
  </si>
  <si>
    <t>Показник</t>
  </si>
  <si>
    <t>Код рядка</t>
  </si>
  <si>
    <t>усього, тис. грн</t>
  </si>
  <si>
    <t>грн/ т</t>
  </si>
  <si>
    <t>А</t>
  </si>
  <si>
    <t>Б</t>
  </si>
  <si>
    <t>В</t>
  </si>
  <si>
    <t>1</t>
  </si>
  <si>
    <t>Виробнича собівартість, усього, у тому числі: </t>
  </si>
  <si>
    <t>001</t>
  </si>
  <si>
    <t>1.1</t>
  </si>
  <si>
    <t>прямі матеріальні витрати, у тому числі: </t>
  </si>
  <si>
    <t>002</t>
  </si>
  <si>
    <t>1.1.1</t>
  </si>
  <si>
    <t>паливно-мастильні матеріали</t>
  </si>
  <si>
    <t>003</t>
  </si>
  <si>
    <t>-</t>
  </si>
  <si>
    <t>1.1.2</t>
  </si>
  <si>
    <t>матеріали для обробки відходів</t>
  </si>
  <si>
    <t>004</t>
  </si>
  <si>
    <t>1.1.3</t>
  </si>
  <si>
    <t>електроенергія на технологічні потреби</t>
  </si>
  <si>
    <t>005</t>
  </si>
  <si>
    <t>1.1.4</t>
  </si>
  <si>
    <t>доставка ґрунту</t>
  </si>
  <si>
    <t>006</t>
  </si>
  <si>
    <t>1.1.5</t>
  </si>
  <si>
    <t>матеріальні витрати для збирання, транспортування та знезараження фільтрату</t>
  </si>
  <si>
    <t>007</t>
  </si>
  <si>
    <t>1.1.6</t>
  </si>
  <si>
    <t>інші прямі матеріальні витрати</t>
  </si>
  <si>
    <t>008</t>
  </si>
  <si>
    <t>1.2</t>
  </si>
  <si>
    <t>прямі витрати на оплату праці</t>
  </si>
  <si>
    <t>009</t>
  </si>
  <si>
    <t>1.3</t>
  </si>
  <si>
    <t>інші прямі витрати, у тому числі: </t>
  </si>
  <si>
    <t>010</t>
  </si>
  <si>
    <t>1.3.1</t>
  </si>
  <si>
    <t>єдиний внесок на загальнообов'язкове державне соціальне страхування працівників</t>
  </si>
  <si>
    <t>011</t>
  </si>
  <si>
    <t>1.3.2</t>
  </si>
  <si>
    <t>амортизація виробничих основних засобів та нематеріальних активів, безпосередньо пов'язаних з наданням послуги</t>
  </si>
  <si>
    <t>012</t>
  </si>
  <si>
    <t>1.3.3</t>
  </si>
  <si>
    <t>витрати на здійснення заходів системи моніторингу та заходів екологічної  безпеки</t>
  </si>
  <si>
    <t>013</t>
  </si>
  <si>
    <t>1.3.4</t>
  </si>
  <si>
    <t>витрати на здійснення заходів з рекультивації</t>
  </si>
  <si>
    <t>014</t>
  </si>
  <si>
    <t>1.3.5</t>
  </si>
  <si>
    <t>інші прямі витрати</t>
  </si>
  <si>
    <t>015</t>
  </si>
  <si>
    <t>1.4</t>
  </si>
  <si>
    <t>Загальновиробничі витрати</t>
  </si>
  <si>
    <t>016</t>
  </si>
  <si>
    <t>2</t>
  </si>
  <si>
    <t xml:space="preserve">Адміністративні витрати </t>
  </si>
  <si>
    <t>017</t>
  </si>
  <si>
    <t>3</t>
  </si>
  <si>
    <t>Витрати на збут</t>
  </si>
  <si>
    <t>018</t>
  </si>
  <si>
    <t>4</t>
  </si>
  <si>
    <t xml:space="preserve">Інші операційні витрати </t>
  </si>
  <si>
    <t>019</t>
  </si>
  <si>
    <t>5</t>
  </si>
  <si>
    <t xml:space="preserve">Фінансові витрати </t>
  </si>
  <si>
    <t>020</t>
  </si>
  <si>
    <t>6</t>
  </si>
  <si>
    <t>Усього витрат повної собівартості*</t>
  </si>
  <si>
    <t>021</t>
  </si>
  <si>
    <t>7</t>
  </si>
  <si>
    <t>Витрати на покриття втрат</t>
  </si>
  <si>
    <t>022</t>
  </si>
  <si>
    <t>8</t>
  </si>
  <si>
    <t>Планований прибуток*</t>
  </si>
  <si>
    <t>023</t>
  </si>
  <si>
    <t>8.1</t>
  </si>
  <si>
    <t>податок на прибуток</t>
  </si>
  <si>
    <t>024</t>
  </si>
  <si>
    <t>8.2</t>
  </si>
  <si>
    <t>чистий прибуток, у тому числі:</t>
  </si>
  <si>
    <t>025</t>
  </si>
  <si>
    <t>8.2.1</t>
  </si>
  <si>
    <t>дівіденди</t>
  </si>
  <si>
    <t>026</t>
  </si>
  <si>
    <t>8.2.2</t>
  </si>
  <si>
    <t>резервний фонд (капітал)</t>
  </si>
  <si>
    <t>027</t>
  </si>
  <si>
    <t>8.2.3</t>
  </si>
  <si>
    <t>на розвиток виробництва (виробничі інвестиції)</t>
  </si>
  <si>
    <t>028</t>
  </si>
  <si>
    <t>8.2.4</t>
  </si>
  <si>
    <t>інше використання прибутку</t>
  </si>
  <si>
    <t>029</t>
  </si>
  <si>
    <t>9</t>
  </si>
  <si>
    <t>Вартість послуги приймання відходів, без ПДВ</t>
  </si>
  <si>
    <t>030</t>
  </si>
  <si>
    <t>10</t>
  </si>
  <si>
    <t>Послуга приймання відходів (тис. тонн)</t>
  </si>
  <si>
    <t>031</t>
  </si>
  <si>
    <t>11</t>
  </si>
  <si>
    <t>Тариф на послугу приймання відходів з ПДВ</t>
  </si>
  <si>
    <t>032</t>
  </si>
  <si>
    <t>* Без урахування списання безнадійної дебіторської заборгованості та нарахування резерву сумнівних боргів.</t>
  </si>
  <si>
    <t>повної собівартості та тарифу на послугу приймання відходів, які утворюються під час буріння свердловин для видобутку нафти та газу, для подальшого розміщення та утилізації на полігоні промислових відходів ОБЛАСНОГО КОМУНАЛЬНОГО СПЕЦІАЛІЗОВАНОГО ПІДПРИЄМСТВА З ВИКОНАННЯ НОРМ ЕКОЛОГІЧНОЇ БЕЗПЕКИ</t>
  </si>
  <si>
    <t>Погоджено</t>
  </si>
  <si>
    <t>Затверджено</t>
  </si>
  <si>
    <t>Т.в.о. директора ОБЛАСНОГО КОМУНАЛЬНОГО</t>
  </si>
  <si>
    <t>СПЕЦІАЛІЗОВАНОГО ПІДПРИЄМСТВА</t>
  </si>
  <si>
    <t>З ВИКОНАННЯ НОРМ ЕКОЛОГІЧНОЇ БЕЗПЕКИ</t>
  </si>
  <si>
    <t>_____________________________М. НЕПОКУПНИЙ</t>
  </si>
  <si>
    <t xml:space="preserve">обласної ради </t>
  </si>
  <si>
    <t xml:space="preserve">Керуючий справами виконавчого апарату </t>
  </si>
  <si>
    <t>Оксана МАЛИШЕВА</t>
  </si>
  <si>
    <t>Рішення обласної ради</t>
  </si>
  <si>
    <t>Планований  період 2024 року</t>
  </si>
  <si>
    <t>(ХХ сесія VIII  скликання)</t>
  </si>
  <si>
    <t xml:space="preserve">від 23 грудня 2023 року №773-VIII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</si>
</sst>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_-;_-* &quot;-&quot;??_₴_-;_-@_-"/>
    <numFmt numFmtId="164" formatCode="_-* #,##0.0_₴_-;\-* #,##0.0_₴_-;_-* &quot;-&quot;??_₴_-;_-@_-"/>
    <numFmt numFmtId="165" formatCode="0.0"/>
    <numFmt numFmtId="166" formatCode="_-* #,##0.0\ _₽_-;\-* #,##0.0\ _₽_-;_-* &quot;-&quot;?\ _₽_-;_-@_-"/>
    <numFmt numFmtId="167" formatCode="0.0000"/>
    <numFmt numFmtId="168" formatCode="0.0000000"/>
  </numFmts>
  <fonts count="18" x14ac:knownFonts="1">
    <font>
      <sz val="11"/>
      <color theme="1"/>
      <name val="Calibri"/>
      <family val="2"/>
      <scheme val="minor"/>
    </font>
    <font>
      <sz val="11"/>
      <color rgb="FF000000"/>
      <name val="Calibri"/>
      <family val="2"/>
      <charset val="1"/>
    </font>
    <font>
      <b/>
      <sz val="12"/>
      <color rgb="FF000000"/>
      <name val="Times New Roman"/>
      <family val="1"/>
      <charset val="204"/>
    </font>
    <font>
      <sz val="11"/>
      <color rgb="FF000000"/>
      <name val="Times New Roman"/>
      <family val="1"/>
      <charset val="204"/>
    </font>
    <font>
      <sz val="12"/>
      <name val="Times New Roman"/>
      <family val="1"/>
      <charset val="204"/>
    </font>
    <font>
      <i/>
      <sz val="10"/>
      <name val="Times New Roman"/>
      <family val="1"/>
      <charset val="204"/>
    </font>
    <font>
      <sz val="11"/>
      <name val="Times New Roman"/>
      <family val="1"/>
      <charset val="204"/>
    </font>
    <font>
      <b/>
      <sz val="11"/>
      <name val="Times New Roman"/>
      <family val="1"/>
      <charset val="204"/>
    </font>
    <font>
      <sz val="10"/>
      <name val="Times New Roman"/>
      <family val="1"/>
      <charset val="204"/>
    </font>
    <font>
      <b/>
      <sz val="10"/>
      <name val="Times New Roman"/>
      <family val="1"/>
      <charset val="204"/>
    </font>
    <font>
      <b/>
      <sz val="12"/>
      <name val="Times New Roman"/>
      <family val="1"/>
      <charset val="204"/>
    </font>
    <font>
      <b/>
      <sz val="11"/>
      <color rgb="FF000000"/>
      <name val="Times New Roman"/>
      <family val="1"/>
      <charset val="204"/>
    </font>
    <font>
      <i/>
      <sz val="9"/>
      <name val="Times New Roman"/>
      <family val="1"/>
      <charset val="204"/>
    </font>
    <font>
      <sz val="14"/>
      <name val="Times New Roman"/>
      <family val="1"/>
      <charset val="204"/>
    </font>
    <font>
      <b/>
      <sz val="14"/>
      <color rgb="FF000000"/>
      <name val="Times New Roman"/>
      <family val="1"/>
      <charset val="204"/>
    </font>
    <font>
      <b/>
      <sz val="13"/>
      <name val="Times New Roman"/>
      <family val="1"/>
      <charset val="204"/>
    </font>
    <font>
      <b/>
      <sz val="13"/>
      <color rgb="FF000000"/>
      <name val="Times New Roman"/>
      <family val="1"/>
      <charset val="204"/>
    </font>
    <font>
      <sz val="10"/>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43" fontId="1" fillId="0" borderId="0" applyFont="0" applyFill="0" applyBorder="0" applyAlignment="0" applyProtection="0"/>
  </cellStyleXfs>
  <cellXfs count="73">
    <xf numFmtId="0" fontId="0" fillId="0" borderId="0" xfId="0"/>
    <xf numFmtId="0" fontId="3" fillId="0" borderId="0" xfId="1" applyFont="1" applyBorder="1"/>
    <xf numFmtId="0" fontId="3" fillId="0" borderId="0" xfId="1" applyFont="1"/>
    <xf numFmtId="0" fontId="3" fillId="2" borderId="0" xfId="1" applyFont="1" applyFill="1"/>
    <xf numFmtId="0" fontId="8" fillId="2" borderId="2" xfId="1" applyFont="1" applyFill="1" applyBorder="1" applyAlignment="1">
      <alignment horizontal="center" vertical="center" wrapText="1"/>
    </xf>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49" fontId="9" fillId="2" borderId="2" xfId="1" applyNumberFormat="1" applyFont="1" applyFill="1" applyBorder="1" applyAlignment="1">
      <alignment horizontal="center" vertical="center"/>
    </xf>
    <xf numFmtId="0" fontId="7" fillId="2" borderId="2" xfId="1" applyFont="1" applyFill="1" applyBorder="1" applyAlignment="1">
      <alignment vertical="center" wrapText="1"/>
    </xf>
    <xf numFmtId="164" fontId="10" fillId="0" borderId="2" xfId="2" applyNumberFormat="1" applyFont="1" applyFill="1" applyBorder="1" applyAlignment="1">
      <alignment horizontal="center" vertical="center" wrapText="1"/>
    </xf>
    <xf numFmtId="2" fontId="10" fillId="2" borderId="2" xfId="1" applyNumberFormat="1" applyFont="1" applyFill="1" applyBorder="1" applyAlignment="1">
      <alignment horizontal="center" vertical="center" wrapText="1"/>
    </xf>
    <xf numFmtId="0" fontId="11" fillId="0" borderId="0" xfId="1" applyFont="1"/>
    <xf numFmtId="0" fontId="11" fillId="0" borderId="0" xfId="1" applyFont="1" applyBorder="1"/>
    <xf numFmtId="49" fontId="6" fillId="2" borderId="2" xfId="1" applyNumberFormat="1" applyFont="1" applyFill="1" applyBorder="1" applyAlignment="1">
      <alignment horizontal="center"/>
    </xf>
    <xf numFmtId="0" fontId="6" fillId="2" borderId="2" xfId="1" applyFont="1" applyFill="1" applyBorder="1" applyAlignment="1">
      <alignment vertical="top" wrapText="1"/>
    </xf>
    <xf numFmtId="0" fontId="4" fillId="0" borderId="2" xfId="1" applyFont="1" applyFill="1" applyBorder="1" applyAlignment="1">
      <alignment horizontal="center" vertical="center" wrapText="1"/>
    </xf>
    <xf numFmtId="0" fontId="3" fillId="3" borderId="0" xfId="1" applyFont="1" applyFill="1"/>
    <xf numFmtId="0" fontId="3" fillId="3" borderId="0" xfId="1" applyFont="1" applyFill="1" applyBorder="1"/>
    <xf numFmtId="0" fontId="4" fillId="2" borderId="2" xfId="1" applyFont="1" applyFill="1" applyBorder="1" applyAlignment="1">
      <alignment horizontal="center" vertical="center" wrapText="1"/>
    </xf>
    <xf numFmtId="49" fontId="6" fillId="2" borderId="2" xfId="1" applyNumberFormat="1" applyFont="1" applyFill="1" applyBorder="1" applyAlignment="1">
      <alignment horizontal="center" vertical="center"/>
    </xf>
    <xf numFmtId="0" fontId="6" fillId="2" borderId="2" xfId="1" applyFont="1" applyFill="1" applyBorder="1" applyAlignment="1">
      <alignment wrapText="1"/>
    </xf>
    <xf numFmtId="165" fontId="10" fillId="0" borderId="2" xfId="1" applyNumberFormat="1" applyFont="1" applyFill="1" applyBorder="1" applyAlignment="1">
      <alignment horizontal="center" vertical="center" wrapText="1"/>
    </xf>
    <xf numFmtId="165" fontId="4" fillId="0" borderId="2" xfId="1" applyNumberFormat="1" applyFont="1" applyFill="1" applyBorder="1" applyAlignment="1">
      <alignment horizontal="center" vertical="center" wrapText="1"/>
    </xf>
    <xf numFmtId="0" fontId="6" fillId="2" borderId="2" xfId="1" applyFont="1" applyFill="1" applyBorder="1" applyAlignment="1">
      <alignment horizontal="left" vertical="center" wrapText="1"/>
    </xf>
    <xf numFmtId="2" fontId="4" fillId="2" borderId="2" xfId="1" applyNumberFormat="1" applyFont="1" applyFill="1" applyBorder="1" applyAlignment="1">
      <alignment horizontal="center" vertical="center" wrapText="1"/>
    </xf>
    <xf numFmtId="164" fontId="4" fillId="0" borderId="2" xfId="2" applyNumberFormat="1" applyFont="1" applyFill="1" applyBorder="1" applyAlignment="1">
      <alignment horizontal="center" vertical="center" wrapText="1"/>
    </xf>
    <xf numFmtId="0" fontId="6" fillId="2" borderId="0" xfId="1" applyFont="1" applyFill="1" applyBorder="1" applyAlignment="1">
      <alignment vertical="top"/>
    </xf>
    <xf numFmtId="0" fontId="11" fillId="4" borderId="0" xfId="1" applyFont="1" applyFill="1"/>
    <xf numFmtId="0" fontId="11" fillId="4" borderId="0" xfId="1" applyFont="1" applyFill="1" applyBorder="1"/>
    <xf numFmtId="49" fontId="7" fillId="2" borderId="2" xfId="1" applyNumberFormat="1" applyFont="1" applyFill="1" applyBorder="1" applyAlignment="1">
      <alignment horizontal="center" vertical="center"/>
    </xf>
    <xf numFmtId="0" fontId="7" fillId="2" borderId="2" xfId="1" applyFont="1" applyFill="1" applyBorder="1" applyAlignment="1">
      <alignment horizontal="left" vertical="center" wrapText="1"/>
    </xf>
    <xf numFmtId="0" fontId="10" fillId="0" borderId="2" xfId="1" applyFont="1" applyFill="1" applyBorder="1" applyAlignment="1">
      <alignment horizontal="center" vertical="center" wrapText="1"/>
    </xf>
    <xf numFmtId="49" fontId="10" fillId="2" borderId="2" xfId="1" applyNumberFormat="1" applyFont="1" applyFill="1" applyBorder="1" applyAlignment="1">
      <alignment horizontal="center" vertical="center"/>
    </xf>
    <xf numFmtId="0" fontId="10" fillId="2" borderId="2" xfId="1" applyFont="1" applyFill="1" applyBorder="1" applyAlignment="1">
      <alignment horizontal="left" vertical="center" wrapText="1"/>
    </xf>
    <xf numFmtId="0" fontId="2" fillId="4" borderId="0" xfId="1" applyFont="1" applyFill="1"/>
    <xf numFmtId="0" fontId="2" fillId="4" borderId="0" xfId="1" applyFont="1" applyFill="1" applyBorder="1"/>
    <xf numFmtId="0" fontId="10" fillId="2" borderId="2" xfId="1" applyFont="1" applyFill="1" applyBorder="1" applyAlignment="1">
      <alignment horizontal="center" vertical="center"/>
    </xf>
    <xf numFmtId="0" fontId="6" fillId="2" borderId="2" xfId="1" applyFont="1" applyFill="1" applyBorder="1" applyAlignment="1">
      <alignment horizontal="justify" vertical="center" wrapText="1"/>
    </xf>
    <xf numFmtId="166" fontId="4" fillId="2" borderId="2" xfId="1" applyNumberFormat="1" applyFont="1" applyFill="1" applyBorder="1" applyAlignment="1">
      <alignment horizontal="center" vertical="center"/>
    </xf>
    <xf numFmtId="0" fontId="4" fillId="2" borderId="2" xfId="1" applyFont="1" applyFill="1" applyBorder="1" applyAlignment="1">
      <alignment horizontal="center" vertical="center"/>
    </xf>
    <xf numFmtId="164" fontId="10" fillId="2" borderId="2" xfId="2" applyNumberFormat="1" applyFont="1" applyFill="1" applyBorder="1" applyAlignment="1">
      <alignment horizontal="center" vertical="center" wrapText="1"/>
    </xf>
    <xf numFmtId="0" fontId="6" fillId="0" borderId="0" xfId="1" applyFont="1" applyBorder="1" applyAlignment="1">
      <alignment horizontal="center" vertical="center"/>
    </xf>
    <xf numFmtId="168" fontId="6" fillId="0" borderId="0" xfId="1" applyNumberFormat="1" applyFont="1" applyBorder="1" applyAlignment="1">
      <alignment horizontal="center" vertical="center"/>
    </xf>
    <xf numFmtId="0" fontId="10" fillId="2" borderId="2" xfId="1" applyFont="1" applyFill="1" applyBorder="1" applyAlignment="1" applyProtection="1">
      <alignment horizontal="left" vertical="center" wrapText="1"/>
    </xf>
    <xf numFmtId="0" fontId="4" fillId="2" borderId="2" xfId="1" applyFont="1" applyFill="1" applyBorder="1" applyAlignment="1">
      <alignment horizontal="center"/>
    </xf>
    <xf numFmtId="0" fontId="6" fillId="2" borderId="0" xfId="1" applyFont="1" applyFill="1" applyBorder="1" applyAlignment="1">
      <alignment horizontal="left" vertical="top"/>
    </xf>
    <xf numFmtId="0" fontId="12" fillId="2" borderId="0" xfId="1" applyFont="1" applyFill="1" applyBorder="1" applyAlignment="1">
      <alignment horizontal="left" vertical="center"/>
    </xf>
    <xf numFmtId="0" fontId="3" fillId="2" borderId="0" xfId="1" applyFont="1" applyFill="1" applyBorder="1"/>
    <xf numFmtId="0" fontId="6" fillId="0" borderId="0" xfId="1" applyFont="1" applyBorder="1"/>
    <xf numFmtId="0" fontId="13" fillId="0" borderId="0" xfId="1" applyFont="1" applyBorder="1"/>
    <xf numFmtId="0" fontId="8" fillId="0" borderId="0" xfId="1" applyFont="1" applyBorder="1"/>
    <xf numFmtId="0" fontId="3" fillId="0" borderId="0" xfId="1" applyFont="1" applyBorder="1" applyAlignment="1">
      <alignment horizontal="center"/>
    </xf>
    <xf numFmtId="0" fontId="3" fillId="0" borderId="0" xfId="1" applyFont="1" applyBorder="1" applyAlignment="1"/>
    <xf numFmtId="0" fontId="2" fillId="0" borderId="0" xfId="1" applyFont="1" applyBorder="1" applyAlignment="1">
      <alignment horizontal="center"/>
    </xf>
    <xf numFmtId="0" fontId="11" fillId="2" borderId="0" xfId="1" applyFont="1" applyFill="1"/>
    <xf numFmtId="0" fontId="2" fillId="2" borderId="0" xfId="1" applyFont="1" applyFill="1"/>
    <xf numFmtId="2" fontId="2" fillId="2" borderId="0" xfId="1" applyNumberFormat="1" applyFont="1" applyFill="1"/>
    <xf numFmtId="167" fontId="6" fillId="2" borderId="0" xfId="1" applyNumberFormat="1" applyFont="1" applyFill="1" applyBorder="1"/>
    <xf numFmtId="0" fontId="2" fillId="0" borderId="0" xfId="1" applyFont="1" applyBorder="1" applyAlignment="1"/>
    <xf numFmtId="0" fontId="14" fillId="0" borderId="0" xfId="1" applyFont="1" applyBorder="1"/>
    <xf numFmtId="0" fontId="16" fillId="0" borderId="0" xfId="1" applyFont="1" applyBorder="1"/>
    <xf numFmtId="0" fontId="15" fillId="0" borderId="0" xfId="1" applyFont="1" applyBorder="1" applyAlignment="1"/>
    <xf numFmtId="0" fontId="16" fillId="0" borderId="0" xfId="1" applyFont="1" applyAlignment="1"/>
    <xf numFmtId="0" fontId="15" fillId="0" borderId="0" xfId="1" applyFont="1" applyBorder="1" applyAlignment="1">
      <alignment wrapText="1"/>
    </xf>
    <xf numFmtId="0" fontId="3" fillId="0" borderId="0" xfId="1" applyFont="1" applyBorder="1" applyAlignment="1">
      <alignment horizontal="left"/>
    </xf>
    <xf numFmtId="0" fontId="2" fillId="0" borderId="0" xfId="1" applyFont="1" applyBorder="1" applyAlignment="1">
      <alignment horizontal="left"/>
    </xf>
    <xf numFmtId="0" fontId="6" fillId="2" borderId="2"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10" fillId="2" borderId="0" xfId="1" applyFont="1" applyFill="1" applyBorder="1" applyAlignment="1">
      <alignment horizontal="center"/>
    </xf>
    <xf numFmtId="0" fontId="4" fillId="2" borderId="0" xfId="1" applyFont="1" applyFill="1" applyBorder="1" applyAlignment="1">
      <alignment horizontal="center"/>
    </xf>
    <xf numFmtId="0" fontId="4" fillId="2" borderId="0" xfId="1" applyFont="1" applyFill="1" applyBorder="1" applyAlignment="1">
      <alignment horizontal="center" vertical="top" wrapText="1"/>
    </xf>
    <xf numFmtId="0" fontId="5" fillId="2" borderId="1" xfId="1" applyFont="1" applyFill="1" applyBorder="1" applyAlignment="1">
      <alignment horizontal="right"/>
    </xf>
    <xf numFmtId="0" fontId="17" fillId="0" borderId="0" xfId="1" applyFont="1" applyBorder="1" applyAlignment="1">
      <alignment horizontal="left"/>
    </xf>
  </cellXfs>
  <cellStyles count="3">
    <cellStyle name="Обычный" xfId="0" builtinId="0"/>
    <cellStyle name="Обычный 2" xfId="1"/>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vokate/Downloads/&#1056;&#1086;&#1079;&#1088;&#1072;&#1093;&#1091;&#1085;&#1086;&#1082;%20&#1058;&#1040;&#1056;&#1048;&#10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озр повн СВ та СЗВ "/>
      <sheetName val="План інвест."/>
      <sheetName val="АМ"/>
      <sheetName val="Рекульт."/>
      <sheetName val="матер."/>
      <sheetName val="річ план"/>
      <sheetName val="річ план (2)"/>
      <sheetName val="Заг.кошт.2023"/>
      <sheetName val="Розр.Екоподатку"/>
      <sheetName val="ФОП"/>
      <sheetName val="Прямі"/>
    </sheetNames>
    <sheetDataSet>
      <sheetData sheetId="0"/>
      <sheetData sheetId="1"/>
      <sheetData sheetId="2"/>
      <sheetData sheetId="3">
        <row r="6">
          <cell r="F6">
            <v>3328000</v>
          </cell>
        </row>
      </sheetData>
      <sheetData sheetId="4">
        <row r="9">
          <cell r="F9">
            <v>8172750</v>
          </cell>
        </row>
      </sheetData>
      <sheetData sheetId="5"/>
      <sheetData sheetId="6"/>
      <sheetData sheetId="7"/>
      <sheetData sheetId="8">
        <row r="19">
          <cell r="F19">
            <v>371482.75</v>
          </cell>
        </row>
      </sheetData>
      <sheetData sheetId="9">
        <row r="15">
          <cell r="AI15">
            <v>1558896</v>
          </cell>
        </row>
      </sheetData>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A51"/>
  <sheetViews>
    <sheetView tabSelected="1" topLeftCell="A37" workbookViewId="0">
      <selection activeCell="F45" sqref="F45"/>
    </sheetView>
  </sheetViews>
  <sheetFormatPr defaultRowHeight="15" x14ac:dyDescent="0.25"/>
  <cols>
    <col min="1" max="1" width="5.28515625" style="51" customWidth="1"/>
    <col min="2" max="2" width="47.85546875" style="52" customWidth="1"/>
    <col min="3" max="3" width="9.140625" style="1"/>
    <col min="4" max="4" width="13.140625" style="1" customWidth="1"/>
    <col min="5" max="5" width="16.7109375" style="1" customWidth="1"/>
    <col min="6" max="7" width="9.140625" style="1"/>
    <col min="8" max="8" width="13.140625" style="1" customWidth="1"/>
    <col min="9" max="1015" width="9.140625" style="1"/>
    <col min="1016" max="16384" width="9.140625" style="2"/>
  </cols>
  <sheetData>
    <row r="1" spans="1:1015" ht="15.75" x14ac:dyDescent="0.25">
      <c r="A1" s="64" t="s">
        <v>110</v>
      </c>
      <c r="B1" s="64"/>
      <c r="C1" s="65" t="s">
        <v>109</v>
      </c>
      <c r="D1" s="65"/>
      <c r="E1" s="65"/>
      <c r="F1" s="58"/>
    </row>
    <row r="2" spans="1:1015" ht="15.75" x14ac:dyDescent="0.25">
      <c r="A2" s="72" t="s">
        <v>111</v>
      </c>
      <c r="B2" s="72"/>
      <c r="C2" s="65" t="s">
        <v>118</v>
      </c>
      <c r="D2" s="65"/>
      <c r="E2" s="65"/>
      <c r="F2" s="53"/>
    </row>
    <row r="3" spans="1:1015" ht="15.75" x14ac:dyDescent="0.25">
      <c r="A3" s="72" t="s">
        <v>112</v>
      </c>
      <c r="B3" s="72"/>
      <c r="C3" s="65" t="s">
        <v>121</v>
      </c>
      <c r="D3" s="65"/>
      <c r="E3" s="65"/>
      <c r="F3" s="53"/>
    </row>
    <row r="4" spans="1:1015" ht="15.75" x14ac:dyDescent="0.25">
      <c r="A4" s="72" t="s">
        <v>113</v>
      </c>
      <c r="B4" s="72"/>
      <c r="C4" s="65" t="s">
        <v>120</v>
      </c>
      <c r="D4" s="65"/>
      <c r="E4" s="65"/>
      <c r="F4" s="53"/>
    </row>
    <row r="5" spans="1:1015" ht="15.75" x14ac:dyDescent="0.25">
      <c r="A5" s="72" t="s">
        <v>114</v>
      </c>
      <c r="B5" s="72"/>
      <c r="C5" s="53"/>
      <c r="D5" s="53"/>
      <c r="E5" s="53"/>
      <c r="F5" s="53"/>
    </row>
    <row r="6" spans="1:1015" ht="18.75" customHeight="1" x14ac:dyDescent="0.25">
      <c r="A6" s="68" t="s">
        <v>0</v>
      </c>
      <c r="B6" s="69"/>
      <c r="C6" s="69"/>
      <c r="D6" s="69"/>
      <c r="E6" s="69"/>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row>
    <row r="7" spans="1:1015" ht="65.25" customHeight="1" x14ac:dyDescent="0.25">
      <c r="A7" s="70" t="s">
        <v>108</v>
      </c>
      <c r="B7" s="70"/>
      <c r="C7" s="70"/>
      <c r="D7" s="70"/>
      <c r="E7" s="70"/>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row>
    <row r="8" spans="1:1015" ht="13.5" customHeight="1" x14ac:dyDescent="0.25">
      <c r="A8" s="3"/>
      <c r="B8" s="3"/>
      <c r="C8" s="3"/>
      <c r="D8" s="71" t="s">
        <v>1</v>
      </c>
      <c r="E8" s="71"/>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c r="AJY8" s="2"/>
      <c r="AJZ8" s="2"/>
      <c r="AKA8" s="2"/>
      <c r="AKB8" s="2"/>
      <c r="AKC8" s="2"/>
      <c r="AKD8" s="2"/>
      <c r="AKE8" s="2"/>
      <c r="AKF8" s="2"/>
      <c r="AKG8" s="2"/>
      <c r="AKH8" s="2"/>
      <c r="AKI8" s="2"/>
      <c r="AKJ8" s="2"/>
      <c r="AKK8" s="2"/>
      <c r="AKL8" s="2"/>
      <c r="AKM8" s="2"/>
      <c r="AKN8" s="2"/>
      <c r="AKO8" s="2"/>
      <c r="AKP8" s="2"/>
      <c r="AKQ8" s="2"/>
      <c r="AKR8" s="2"/>
      <c r="AKS8" s="2"/>
      <c r="AKT8" s="2"/>
      <c r="AKU8" s="2"/>
      <c r="AKV8" s="2"/>
      <c r="AKW8" s="2"/>
      <c r="AKX8" s="2"/>
      <c r="AKY8" s="2"/>
      <c r="AKZ8" s="2"/>
      <c r="ALA8" s="2"/>
      <c r="ALB8" s="2"/>
      <c r="ALC8" s="2"/>
      <c r="ALD8" s="2"/>
      <c r="ALE8" s="2"/>
      <c r="ALF8" s="2"/>
      <c r="ALG8" s="2"/>
      <c r="ALH8" s="2"/>
      <c r="ALI8" s="2"/>
      <c r="ALJ8" s="2"/>
      <c r="ALK8" s="2"/>
      <c r="ALL8" s="2"/>
      <c r="ALM8" s="2"/>
      <c r="ALN8" s="2"/>
      <c r="ALO8" s="2"/>
      <c r="ALP8" s="2"/>
      <c r="ALQ8" s="2"/>
      <c r="ALR8" s="2"/>
      <c r="ALS8" s="2"/>
      <c r="ALT8" s="2"/>
      <c r="ALU8" s="2"/>
      <c r="ALV8" s="2"/>
      <c r="ALW8" s="2"/>
      <c r="ALX8" s="2"/>
      <c r="ALY8" s="2"/>
      <c r="ALZ8" s="2"/>
    </row>
    <row r="9" spans="1:1015" ht="18" customHeight="1" x14ac:dyDescent="0.25">
      <c r="A9" s="66" t="s">
        <v>2</v>
      </c>
      <c r="B9" s="66" t="s">
        <v>3</v>
      </c>
      <c r="C9" s="66" t="s">
        <v>4</v>
      </c>
      <c r="D9" s="67" t="s">
        <v>119</v>
      </c>
      <c r="E9" s="67"/>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c r="AJY9" s="2"/>
      <c r="AJZ9" s="2"/>
      <c r="AKA9" s="2"/>
      <c r="AKB9" s="2"/>
      <c r="AKC9" s="2"/>
      <c r="AKD9" s="2"/>
      <c r="AKE9" s="2"/>
      <c r="AKF9" s="2"/>
      <c r="AKG9" s="2"/>
      <c r="AKH9" s="2"/>
      <c r="AKI9" s="2"/>
      <c r="AKJ9" s="2"/>
      <c r="AKK9" s="2"/>
      <c r="AKL9" s="2"/>
      <c r="AKM9" s="2"/>
      <c r="AKN9" s="2"/>
      <c r="AKO9" s="2"/>
      <c r="AKP9" s="2"/>
      <c r="AKQ9" s="2"/>
      <c r="AKR9" s="2"/>
      <c r="AKS9" s="2"/>
      <c r="AKT9" s="2"/>
      <c r="AKU9" s="2"/>
      <c r="AKV9" s="2"/>
      <c r="AKW9" s="2"/>
      <c r="AKX9" s="2"/>
      <c r="AKY9" s="2"/>
      <c r="AKZ9" s="2"/>
      <c r="ALA9" s="2"/>
      <c r="ALB9" s="2"/>
      <c r="ALC9" s="2"/>
      <c r="ALD9" s="2"/>
      <c r="ALE9" s="2"/>
      <c r="ALF9" s="2"/>
      <c r="ALG9" s="2"/>
      <c r="ALH9" s="2"/>
      <c r="ALI9" s="2"/>
      <c r="ALJ9" s="2"/>
      <c r="ALK9" s="2"/>
      <c r="ALL9" s="2"/>
      <c r="ALM9" s="2"/>
      <c r="ALN9" s="2"/>
      <c r="ALO9" s="2"/>
      <c r="ALP9" s="2"/>
      <c r="ALQ9" s="2"/>
      <c r="ALR9" s="2"/>
      <c r="ALS9" s="2"/>
      <c r="ALT9" s="2"/>
      <c r="ALU9" s="2"/>
      <c r="ALV9" s="2"/>
      <c r="ALW9" s="2"/>
      <c r="ALX9" s="2"/>
      <c r="ALY9" s="2"/>
      <c r="ALZ9" s="2"/>
    </row>
    <row r="10" spans="1:1015" ht="11.25" customHeight="1" x14ac:dyDescent="0.25">
      <c r="A10" s="66"/>
      <c r="B10" s="66"/>
      <c r="C10" s="66"/>
      <c r="D10" s="67"/>
      <c r="E10" s="67"/>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c r="AJY10" s="2"/>
      <c r="AJZ10" s="2"/>
      <c r="AKA10" s="2"/>
      <c r="AKB10" s="2"/>
      <c r="AKC10" s="2"/>
      <c r="AKD10" s="2"/>
      <c r="AKE10" s="2"/>
      <c r="AKF10" s="2"/>
      <c r="AKG10" s="2"/>
      <c r="AKH10" s="2"/>
      <c r="AKI10" s="2"/>
      <c r="AKJ10" s="2"/>
      <c r="AKK10" s="2"/>
      <c r="AKL10" s="2"/>
      <c r="AKM10" s="2"/>
      <c r="AKN10" s="2"/>
      <c r="AKO10" s="2"/>
      <c r="AKP10" s="2"/>
      <c r="AKQ10" s="2"/>
      <c r="AKR10" s="2"/>
      <c r="AKS10" s="2"/>
      <c r="AKT10" s="2"/>
      <c r="AKU10" s="2"/>
      <c r="AKV10" s="2"/>
      <c r="AKW10" s="2"/>
      <c r="AKX10" s="2"/>
      <c r="AKY10" s="2"/>
      <c r="AKZ10" s="2"/>
      <c r="ALA10" s="2"/>
      <c r="ALB10" s="2"/>
      <c r="ALC10" s="2"/>
      <c r="ALD10" s="2"/>
      <c r="ALE10" s="2"/>
      <c r="ALF10" s="2"/>
      <c r="ALG10" s="2"/>
      <c r="ALH10" s="2"/>
      <c r="ALI10" s="2"/>
      <c r="ALJ10" s="2"/>
      <c r="ALK10" s="2"/>
      <c r="ALL10" s="2"/>
      <c r="ALM10" s="2"/>
      <c r="ALN10" s="2"/>
      <c r="ALO10" s="2"/>
      <c r="ALP10" s="2"/>
      <c r="ALQ10" s="2"/>
      <c r="ALR10" s="2"/>
      <c r="ALS10" s="2"/>
      <c r="ALT10" s="2"/>
      <c r="ALU10" s="2"/>
      <c r="ALV10" s="2"/>
      <c r="ALW10" s="2"/>
      <c r="ALX10" s="2"/>
      <c r="ALY10" s="2"/>
      <c r="ALZ10" s="2"/>
    </row>
    <row r="11" spans="1:1015" ht="18.75" customHeight="1" x14ac:dyDescent="0.25">
      <c r="A11" s="66"/>
      <c r="B11" s="66"/>
      <c r="C11" s="66"/>
      <c r="D11" s="4" t="s">
        <v>5</v>
      </c>
      <c r="E11" s="4" t="s">
        <v>6</v>
      </c>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c r="AJY11" s="2"/>
      <c r="AJZ11" s="2"/>
      <c r="AKA11" s="2"/>
      <c r="AKB11" s="2"/>
      <c r="AKC11" s="2"/>
      <c r="AKD11" s="2"/>
      <c r="AKE11" s="2"/>
      <c r="AKF11" s="2"/>
      <c r="AKG11" s="2"/>
      <c r="AKH11" s="2"/>
      <c r="AKI11" s="2"/>
      <c r="AKJ11" s="2"/>
      <c r="AKK11" s="2"/>
      <c r="AKL11" s="2"/>
      <c r="AKM11" s="2"/>
      <c r="AKN11" s="2"/>
      <c r="AKO11" s="2"/>
      <c r="AKP11" s="2"/>
      <c r="AKQ11" s="2"/>
      <c r="AKR11" s="2"/>
      <c r="AKS11" s="2"/>
      <c r="AKT11" s="2"/>
      <c r="AKU11" s="2"/>
      <c r="AKV11" s="2"/>
      <c r="AKW11" s="2"/>
      <c r="AKX11" s="2"/>
      <c r="AKY11" s="2"/>
      <c r="AKZ11" s="2"/>
      <c r="ALA11" s="2"/>
      <c r="ALB11" s="2"/>
      <c r="ALC11" s="2"/>
      <c r="ALD11" s="2"/>
      <c r="ALE11" s="2"/>
      <c r="ALF11" s="2"/>
      <c r="ALG11" s="2"/>
      <c r="ALH11" s="2"/>
      <c r="ALI11" s="2"/>
      <c r="ALJ11" s="2"/>
      <c r="ALK11" s="2"/>
      <c r="ALL11" s="2"/>
      <c r="ALM11" s="2"/>
      <c r="ALN11" s="2"/>
      <c r="ALO11" s="2"/>
      <c r="ALP11" s="2"/>
      <c r="ALQ11" s="2"/>
      <c r="ALR11" s="2"/>
      <c r="ALS11" s="2"/>
      <c r="ALT11" s="2"/>
      <c r="ALU11" s="2"/>
      <c r="ALV11" s="2"/>
      <c r="ALW11" s="2"/>
      <c r="ALX11" s="2"/>
      <c r="ALY11" s="2"/>
      <c r="ALZ11" s="2"/>
    </row>
    <row r="12" spans="1:1015" x14ac:dyDescent="0.25">
      <c r="A12" s="5" t="s">
        <v>7</v>
      </c>
      <c r="B12" s="4" t="s">
        <v>8</v>
      </c>
      <c r="C12" s="6" t="s">
        <v>9</v>
      </c>
      <c r="D12" s="6">
        <v>1</v>
      </c>
      <c r="E12" s="6">
        <v>2</v>
      </c>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c r="AJY12" s="2"/>
      <c r="AJZ12" s="2"/>
      <c r="AKA12" s="2"/>
      <c r="AKB12" s="2"/>
      <c r="AKC12" s="2"/>
      <c r="AKD12" s="2"/>
      <c r="AKE12" s="2"/>
      <c r="AKF12" s="2"/>
      <c r="AKG12" s="2"/>
      <c r="AKH12" s="2"/>
      <c r="AKI12" s="2"/>
      <c r="AKJ12" s="2"/>
      <c r="AKK12" s="2"/>
      <c r="AKL12" s="2"/>
      <c r="AKM12" s="2"/>
      <c r="AKN12" s="2"/>
      <c r="AKO12" s="2"/>
      <c r="AKP12" s="2"/>
      <c r="AKQ12" s="2"/>
      <c r="AKR12" s="2"/>
      <c r="AKS12" s="2"/>
      <c r="AKT12" s="2"/>
      <c r="AKU12" s="2"/>
      <c r="AKV12" s="2"/>
      <c r="AKW12" s="2"/>
      <c r="AKX12" s="2"/>
      <c r="AKY12" s="2"/>
      <c r="AKZ12" s="2"/>
      <c r="ALA12" s="2"/>
      <c r="ALB12" s="2"/>
      <c r="ALC12" s="2"/>
      <c r="ALD12" s="2"/>
      <c r="ALE12" s="2"/>
      <c r="ALF12" s="2"/>
      <c r="ALG12" s="2"/>
      <c r="ALH12" s="2"/>
      <c r="ALI12" s="2"/>
      <c r="ALJ12" s="2"/>
      <c r="ALK12" s="2"/>
      <c r="ALL12" s="2"/>
      <c r="ALM12" s="2"/>
      <c r="ALN12" s="2"/>
      <c r="ALO12" s="2"/>
      <c r="ALP12" s="2"/>
      <c r="ALQ12" s="2"/>
      <c r="ALR12" s="2"/>
      <c r="ALS12" s="2"/>
      <c r="ALT12" s="2"/>
      <c r="ALU12" s="2"/>
      <c r="ALV12" s="2"/>
      <c r="ALW12" s="2"/>
      <c r="ALX12" s="2"/>
      <c r="ALY12" s="2"/>
      <c r="ALZ12" s="2"/>
    </row>
    <row r="13" spans="1:1015" s="11" customFormat="1" ht="18" customHeight="1" x14ac:dyDescent="0.2">
      <c r="A13" s="7" t="s">
        <v>10</v>
      </c>
      <c r="B13" s="8" t="s">
        <v>11</v>
      </c>
      <c r="C13" s="7" t="s">
        <v>12</v>
      </c>
      <c r="D13" s="9">
        <v>12627</v>
      </c>
      <c r="E13" s="10">
        <f>D13/$D$43</f>
        <v>1683.6</v>
      </c>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AMA13" s="12"/>
    </row>
    <row r="14" spans="1:1015" s="16" customFormat="1" ht="15.75" x14ac:dyDescent="0.25">
      <c r="A14" s="13" t="s">
        <v>13</v>
      </c>
      <c r="B14" s="14" t="s">
        <v>14</v>
      </c>
      <c r="C14" s="5" t="s">
        <v>15</v>
      </c>
      <c r="D14" s="21">
        <v>8173</v>
      </c>
      <c r="E14" s="10">
        <f>D14/$D$43</f>
        <v>1089.7333333333333</v>
      </c>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AMA14" s="17"/>
    </row>
    <row r="15" spans="1:1015" ht="15.75" x14ac:dyDescent="0.25">
      <c r="A15" s="13" t="s">
        <v>16</v>
      </c>
      <c r="B15" s="14" t="s">
        <v>17</v>
      </c>
      <c r="C15" s="5" t="s">
        <v>18</v>
      </c>
      <c r="D15" s="22" t="s">
        <v>19</v>
      </c>
      <c r="E15" s="18" t="s">
        <v>19</v>
      </c>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c r="AJY15" s="2"/>
      <c r="AJZ15" s="2"/>
      <c r="AKA15" s="2"/>
      <c r="AKB15" s="2"/>
      <c r="AKC15" s="2"/>
      <c r="AKD15" s="2"/>
      <c r="AKE15" s="2"/>
      <c r="AKF15" s="2"/>
      <c r="AKG15" s="2"/>
      <c r="AKH15" s="2"/>
      <c r="AKI15" s="2"/>
      <c r="AKJ15" s="2"/>
      <c r="AKK15" s="2"/>
      <c r="AKL15" s="2"/>
      <c r="AKM15" s="2"/>
      <c r="AKN15" s="2"/>
      <c r="AKO15" s="2"/>
      <c r="AKP15" s="2"/>
      <c r="AKQ15" s="2"/>
      <c r="AKR15" s="2"/>
      <c r="AKS15" s="2"/>
      <c r="AKT15" s="2"/>
      <c r="AKU15" s="2"/>
      <c r="AKV15" s="2"/>
      <c r="AKW15" s="2"/>
      <c r="AKX15" s="2"/>
      <c r="AKY15" s="2"/>
      <c r="AKZ15" s="2"/>
      <c r="ALA15" s="2"/>
      <c r="ALB15" s="2"/>
      <c r="ALC15" s="2"/>
      <c r="ALD15" s="2"/>
      <c r="ALE15" s="2"/>
      <c r="ALF15" s="2"/>
      <c r="ALG15" s="2"/>
      <c r="ALH15" s="2"/>
      <c r="ALI15" s="2"/>
      <c r="ALJ15" s="2"/>
      <c r="ALK15" s="2"/>
      <c r="ALL15" s="2"/>
      <c r="ALM15" s="2"/>
      <c r="ALN15" s="2"/>
      <c r="ALO15" s="2"/>
      <c r="ALP15" s="2"/>
      <c r="ALQ15" s="2"/>
      <c r="ALR15" s="2"/>
      <c r="ALS15" s="2"/>
      <c r="ALT15" s="2"/>
      <c r="ALU15" s="2"/>
      <c r="ALV15" s="2"/>
      <c r="ALW15" s="2"/>
      <c r="ALX15" s="2"/>
      <c r="ALY15" s="2"/>
      <c r="ALZ15" s="2"/>
    </row>
    <row r="16" spans="1:1015" ht="15.75" x14ac:dyDescent="0.25">
      <c r="A16" s="13" t="s">
        <v>20</v>
      </c>
      <c r="B16" s="14" t="s">
        <v>21</v>
      </c>
      <c r="C16" s="5" t="s">
        <v>22</v>
      </c>
      <c r="D16" s="22">
        <v>8173</v>
      </c>
      <c r="E16" s="24">
        <f>D16/$D$43</f>
        <v>1089.7333333333333</v>
      </c>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c r="AJY16" s="2"/>
      <c r="AJZ16" s="2"/>
      <c r="AKA16" s="2"/>
      <c r="AKB16" s="2"/>
      <c r="AKC16" s="2"/>
      <c r="AKD16" s="2"/>
      <c r="AKE16" s="2"/>
      <c r="AKF16" s="2"/>
      <c r="AKG16" s="2"/>
      <c r="AKH16" s="2"/>
      <c r="AKI16" s="2"/>
      <c r="AKJ16" s="2"/>
      <c r="AKK16" s="2"/>
      <c r="AKL16" s="2"/>
      <c r="AKM16" s="2"/>
      <c r="AKN16" s="2"/>
      <c r="AKO16" s="2"/>
      <c r="AKP16" s="2"/>
      <c r="AKQ16" s="2"/>
      <c r="AKR16" s="2"/>
      <c r="AKS16" s="2"/>
      <c r="AKT16" s="2"/>
      <c r="AKU16" s="2"/>
      <c r="AKV16" s="2"/>
      <c r="AKW16" s="2"/>
      <c r="AKX16" s="2"/>
      <c r="AKY16" s="2"/>
      <c r="AKZ16" s="2"/>
      <c r="ALA16" s="2"/>
      <c r="ALB16" s="2"/>
      <c r="ALC16" s="2"/>
      <c r="ALD16" s="2"/>
      <c r="ALE16" s="2"/>
      <c r="ALF16" s="2"/>
      <c r="ALG16" s="2"/>
      <c r="ALH16" s="2"/>
      <c r="ALI16" s="2"/>
      <c r="ALJ16" s="2"/>
      <c r="ALK16" s="2"/>
      <c r="ALL16" s="2"/>
      <c r="ALM16" s="2"/>
      <c r="ALN16" s="2"/>
      <c r="ALO16" s="2"/>
      <c r="ALP16" s="2"/>
      <c r="ALQ16" s="2"/>
      <c r="ALR16" s="2"/>
      <c r="ALS16" s="2"/>
      <c r="ALT16" s="2"/>
      <c r="ALU16" s="2"/>
      <c r="ALV16" s="2"/>
      <c r="ALW16" s="2"/>
      <c r="ALX16" s="2"/>
      <c r="ALY16" s="2"/>
      <c r="ALZ16" s="2"/>
    </row>
    <row r="17" spans="1:1015" ht="15.75" x14ac:dyDescent="0.25">
      <c r="A17" s="13" t="s">
        <v>23</v>
      </c>
      <c r="B17" s="14" t="s">
        <v>24</v>
      </c>
      <c r="C17" s="5" t="s">
        <v>25</v>
      </c>
      <c r="D17" s="15" t="s">
        <v>19</v>
      </c>
      <c r="E17" s="18" t="s">
        <v>19</v>
      </c>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c r="AJX17" s="2"/>
      <c r="AJY17" s="2"/>
      <c r="AJZ17" s="2"/>
      <c r="AKA17" s="2"/>
      <c r="AKB17" s="2"/>
      <c r="AKC17" s="2"/>
      <c r="AKD17" s="2"/>
      <c r="AKE17" s="2"/>
      <c r="AKF17" s="2"/>
      <c r="AKG17" s="2"/>
      <c r="AKH17" s="2"/>
      <c r="AKI17" s="2"/>
      <c r="AKJ17" s="2"/>
      <c r="AKK17" s="2"/>
      <c r="AKL17" s="2"/>
      <c r="AKM17" s="2"/>
      <c r="AKN17" s="2"/>
      <c r="AKO17" s="2"/>
      <c r="AKP17" s="2"/>
      <c r="AKQ17" s="2"/>
      <c r="AKR17" s="2"/>
      <c r="AKS17" s="2"/>
      <c r="AKT17" s="2"/>
      <c r="AKU17" s="2"/>
      <c r="AKV17" s="2"/>
      <c r="AKW17" s="2"/>
      <c r="AKX17" s="2"/>
      <c r="AKY17" s="2"/>
      <c r="AKZ17" s="2"/>
      <c r="ALA17" s="2"/>
      <c r="ALB17" s="2"/>
      <c r="ALC17" s="2"/>
      <c r="ALD17" s="2"/>
      <c r="ALE17" s="2"/>
      <c r="ALF17" s="2"/>
      <c r="ALG17" s="2"/>
      <c r="ALH17" s="2"/>
      <c r="ALI17" s="2"/>
      <c r="ALJ17" s="2"/>
      <c r="ALK17" s="2"/>
      <c r="ALL17" s="2"/>
      <c r="ALM17" s="2"/>
      <c r="ALN17" s="2"/>
      <c r="ALO17" s="2"/>
      <c r="ALP17" s="2"/>
      <c r="ALQ17" s="2"/>
      <c r="ALR17" s="2"/>
      <c r="ALS17" s="2"/>
      <c r="ALT17" s="2"/>
      <c r="ALU17" s="2"/>
      <c r="ALV17" s="2"/>
      <c r="ALW17" s="2"/>
      <c r="ALX17" s="2"/>
      <c r="ALY17" s="2"/>
      <c r="ALZ17" s="2"/>
    </row>
    <row r="18" spans="1:1015" ht="15.75" x14ac:dyDescent="0.25">
      <c r="A18" s="13" t="s">
        <v>26</v>
      </c>
      <c r="B18" s="14" t="s">
        <v>27</v>
      </c>
      <c r="C18" s="5" t="s">
        <v>28</v>
      </c>
      <c r="D18" s="15" t="s">
        <v>19</v>
      </c>
      <c r="E18" s="18" t="s">
        <v>19</v>
      </c>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c r="AJX18" s="2"/>
      <c r="AJY18" s="2"/>
      <c r="AJZ18" s="2"/>
      <c r="AKA18" s="2"/>
      <c r="AKB18" s="2"/>
      <c r="AKC18" s="2"/>
      <c r="AKD18" s="2"/>
      <c r="AKE18" s="2"/>
      <c r="AKF18" s="2"/>
      <c r="AKG18" s="2"/>
      <c r="AKH18" s="2"/>
      <c r="AKI18" s="2"/>
      <c r="AKJ18" s="2"/>
      <c r="AKK18" s="2"/>
      <c r="AKL18" s="2"/>
      <c r="AKM18" s="2"/>
      <c r="AKN18" s="2"/>
      <c r="AKO18" s="2"/>
      <c r="AKP18" s="2"/>
      <c r="AKQ18" s="2"/>
      <c r="AKR18" s="2"/>
      <c r="AKS18" s="2"/>
      <c r="AKT18" s="2"/>
      <c r="AKU18" s="2"/>
      <c r="AKV18" s="2"/>
      <c r="AKW18" s="2"/>
      <c r="AKX18" s="2"/>
      <c r="AKY18" s="2"/>
      <c r="AKZ18" s="2"/>
      <c r="ALA18" s="2"/>
      <c r="ALB18" s="2"/>
      <c r="ALC18" s="2"/>
      <c r="ALD18" s="2"/>
      <c r="ALE18" s="2"/>
      <c r="ALF18" s="2"/>
      <c r="ALG18" s="2"/>
      <c r="ALH18" s="2"/>
      <c r="ALI18" s="2"/>
      <c r="ALJ18" s="2"/>
      <c r="ALK18" s="2"/>
      <c r="ALL18" s="2"/>
      <c r="ALM18" s="2"/>
      <c r="ALN18" s="2"/>
      <c r="ALO18" s="2"/>
      <c r="ALP18" s="2"/>
      <c r="ALQ18" s="2"/>
      <c r="ALR18" s="2"/>
      <c r="ALS18" s="2"/>
      <c r="ALT18" s="2"/>
      <c r="ALU18" s="2"/>
      <c r="ALV18" s="2"/>
      <c r="ALW18" s="2"/>
      <c r="ALX18" s="2"/>
      <c r="ALY18" s="2"/>
      <c r="ALZ18" s="2"/>
    </row>
    <row r="19" spans="1:1015" ht="30" x14ac:dyDescent="0.25">
      <c r="A19" s="19" t="s">
        <v>29</v>
      </c>
      <c r="B19" s="20" t="s">
        <v>30</v>
      </c>
      <c r="C19" s="5" t="s">
        <v>31</v>
      </c>
      <c r="D19" s="15" t="s">
        <v>19</v>
      </c>
      <c r="E19" s="18" t="s">
        <v>19</v>
      </c>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c r="AJX19" s="2"/>
      <c r="AJY19" s="2"/>
      <c r="AJZ19" s="2"/>
      <c r="AKA19" s="2"/>
      <c r="AKB19" s="2"/>
      <c r="AKC19" s="2"/>
      <c r="AKD19" s="2"/>
      <c r="AKE19" s="2"/>
      <c r="AKF19" s="2"/>
      <c r="AKG19" s="2"/>
      <c r="AKH19" s="2"/>
      <c r="AKI19" s="2"/>
      <c r="AKJ19" s="2"/>
      <c r="AKK19" s="2"/>
      <c r="AKL19" s="2"/>
      <c r="AKM19" s="2"/>
      <c r="AKN19" s="2"/>
      <c r="AKO19" s="2"/>
      <c r="AKP19" s="2"/>
      <c r="AKQ19" s="2"/>
      <c r="AKR19" s="2"/>
      <c r="AKS19" s="2"/>
      <c r="AKT19" s="2"/>
      <c r="AKU19" s="2"/>
      <c r="AKV19" s="2"/>
      <c r="AKW19" s="2"/>
      <c r="AKX19" s="2"/>
      <c r="AKY19" s="2"/>
      <c r="AKZ19" s="2"/>
      <c r="ALA19" s="2"/>
      <c r="ALB19" s="2"/>
      <c r="ALC19" s="2"/>
      <c r="ALD19" s="2"/>
      <c r="ALE19" s="2"/>
      <c r="ALF19" s="2"/>
      <c r="ALG19" s="2"/>
      <c r="ALH19" s="2"/>
      <c r="ALI19" s="2"/>
      <c r="ALJ19" s="2"/>
      <c r="ALK19" s="2"/>
      <c r="ALL19" s="2"/>
      <c r="ALM19" s="2"/>
      <c r="ALN19" s="2"/>
      <c r="ALO19" s="2"/>
      <c r="ALP19" s="2"/>
      <c r="ALQ19" s="2"/>
      <c r="ALR19" s="2"/>
      <c r="ALS19" s="2"/>
      <c r="ALT19" s="2"/>
      <c r="ALU19" s="2"/>
      <c r="ALV19" s="2"/>
      <c r="ALW19" s="2"/>
      <c r="ALX19" s="2"/>
      <c r="ALY19" s="2"/>
      <c r="ALZ19" s="2"/>
    </row>
    <row r="20" spans="1:1015" ht="15.75" x14ac:dyDescent="0.25">
      <c r="A20" s="13" t="s">
        <v>32</v>
      </c>
      <c r="B20" s="14" t="s">
        <v>33</v>
      </c>
      <c r="C20" s="5" t="s">
        <v>34</v>
      </c>
      <c r="D20" s="21" t="s">
        <v>19</v>
      </c>
      <c r="E20" s="10" t="s">
        <v>19</v>
      </c>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c r="AJX20" s="2"/>
      <c r="AJY20" s="2"/>
      <c r="AJZ20" s="2"/>
      <c r="AKA20" s="2"/>
      <c r="AKB20" s="2"/>
      <c r="AKC20" s="2"/>
      <c r="AKD20" s="2"/>
      <c r="AKE20" s="2"/>
      <c r="AKF20" s="2"/>
      <c r="AKG20" s="2"/>
      <c r="AKH20" s="2"/>
      <c r="AKI20" s="2"/>
      <c r="AKJ20" s="2"/>
      <c r="AKK20" s="2"/>
      <c r="AKL20" s="2"/>
      <c r="AKM20" s="2"/>
      <c r="AKN20" s="2"/>
      <c r="AKO20" s="2"/>
      <c r="AKP20" s="2"/>
      <c r="AKQ20" s="2"/>
      <c r="AKR20" s="2"/>
      <c r="AKS20" s="2"/>
      <c r="AKT20" s="2"/>
      <c r="AKU20" s="2"/>
      <c r="AKV20" s="2"/>
      <c r="AKW20" s="2"/>
      <c r="AKX20" s="2"/>
      <c r="AKY20" s="2"/>
      <c r="AKZ20" s="2"/>
      <c r="ALA20" s="2"/>
      <c r="ALB20" s="2"/>
      <c r="ALC20" s="2"/>
      <c r="ALD20" s="2"/>
      <c r="ALE20" s="2"/>
      <c r="ALF20" s="2"/>
      <c r="ALG20" s="2"/>
      <c r="ALH20" s="2"/>
      <c r="ALI20" s="2"/>
      <c r="ALJ20" s="2"/>
      <c r="ALK20" s="2"/>
      <c r="ALL20" s="2"/>
      <c r="ALM20" s="2"/>
      <c r="ALN20" s="2"/>
      <c r="ALO20" s="2"/>
      <c r="ALP20" s="2"/>
      <c r="ALQ20" s="2"/>
      <c r="ALR20" s="2"/>
      <c r="ALS20" s="2"/>
      <c r="ALT20" s="2"/>
      <c r="ALU20" s="2"/>
      <c r="ALV20" s="2"/>
      <c r="ALW20" s="2"/>
      <c r="ALX20" s="2"/>
      <c r="ALY20" s="2"/>
      <c r="ALZ20" s="2"/>
    </row>
    <row r="21" spans="1:1015" s="16" customFormat="1" ht="15.75" x14ac:dyDescent="0.25">
      <c r="A21" s="13" t="s">
        <v>35</v>
      </c>
      <c r="B21" s="14" t="s">
        <v>36</v>
      </c>
      <c r="C21" s="5" t="s">
        <v>37</v>
      </c>
      <c r="D21" s="21">
        <v>618</v>
      </c>
      <c r="E21" s="10">
        <v>82.4</v>
      </c>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AMA21" s="17"/>
    </row>
    <row r="22" spans="1:1015" s="16" customFormat="1" ht="15.75" x14ac:dyDescent="0.25">
      <c r="A22" s="13" t="s">
        <v>38</v>
      </c>
      <c r="B22" s="14" t="s">
        <v>39</v>
      </c>
      <c r="C22" s="5" t="s">
        <v>40</v>
      </c>
      <c r="D22" s="21">
        <v>3836</v>
      </c>
      <c r="E22" s="10">
        <f>D22/$D$43</f>
        <v>511.46666666666664</v>
      </c>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AMA22" s="17"/>
    </row>
    <row r="23" spans="1:1015" ht="30" x14ac:dyDescent="0.25">
      <c r="A23" s="19" t="s">
        <v>41</v>
      </c>
      <c r="B23" s="23" t="s">
        <v>42</v>
      </c>
      <c r="C23" s="5" t="s">
        <v>43</v>
      </c>
      <c r="D23" s="22">
        <f>D21*22%</f>
        <v>135.96</v>
      </c>
      <c r="E23" s="24">
        <v>18.13</v>
      </c>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c r="AJX23" s="2"/>
      <c r="AJY23" s="2"/>
      <c r="AJZ23" s="2"/>
      <c r="AKA23" s="2"/>
      <c r="AKB23" s="2"/>
      <c r="AKC23" s="2"/>
      <c r="AKD23" s="2"/>
      <c r="AKE23" s="2"/>
      <c r="AKF23" s="2"/>
      <c r="AKG23" s="2"/>
      <c r="AKH23" s="2"/>
      <c r="AKI23" s="2"/>
      <c r="AKJ23" s="2"/>
      <c r="AKK23" s="2"/>
      <c r="AKL23" s="2"/>
      <c r="AKM23" s="2"/>
      <c r="AKN23" s="2"/>
      <c r="AKO23" s="2"/>
      <c r="AKP23" s="2"/>
      <c r="AKQ23" s="2"/>
      <c r="AKR23" s="2"/>
      <c r="AKS23" s="2"/>
      <c r="AKT23" s="2"/>
      <c r="AKU23" s="2"/>
      <c r="AKV23" s="2"/>
      <c r="AKW23" s="2"/>
      <c r="AKX23" s="2"/>
      <c r="AKY23" s="2"/>
      <c r="AKZ23" s="2"/>
      <c r="ALA23" s="2"/>
      <c r="ALB23" s="2"/>
      <c r="ALC23" s="2"/>
      <c r="ALD23" s="2"/>
      <c r="ALE23" s="2"/>
      <c r="ALF23" s="2"/>
      <c r="ALG23" s="2"/>
      <c r="ALH23" s="2"/>
      <c r="ALI23" s="2"/>
      <c r="ALJ23" s="2"/>
      <c r="ALK23" s="2"/>
      <c r="ALL23" s="2"/>
      <c r="ALM23" s="2"/>
      <c r="ALN23" s="2"/>
      <c r="ALO23" s="2"/>
      <c r="ALP23" s="2"/>
      <c r="ALQ23" s="2"/>
      <c r="ALR23" s="2"/>
      <c r="ALS23" s="2"/>
      <c r="ALT23" s="2"/>
      <c r="ALU23" s="2"/>
      <c r="ALV23" s="2"/>
      <c r="ALW23" s="2"/>
      <c r="ALX23" s="2"/>
      <c r="ALY23" s="2"/>
      <c r="ALZ23" s="2"/>
    </row>
    <row r="24" spans="1:1015" ht="45" x14ac:dyDescent="0.25">
      <c r="A24" s="19" t="s">
        <v>44</v>
      </c>
      <c r="B24" s="23" t="s">
        <v>45</v>
      </c>
      <c r="C24" s="5" t="s">
        <v>46</v>
      </c>
      <c r="D24" s="25" t="s">
        <v>19</v>
      </c>
      <c r="E24" s="25" t="s">
        <v>19</v>
      </c>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c r="AJX24" s="2"/>
      <c r="AJY24" s="2"/>
      <c r="AJZ24" s="2"/>
      <c r="AKA24" s="2"/>
      <c r="AKB24" s="2"/>
      <c r="AKC24" s="2"/>
      <c r="AKD24" s="2"/>
      <c r="AKE24" s="2"/>
      <c r="AKF24" s="2"/>
      <c r="AKG24" s="2"/>
      <c r="AKH24" s="2"/>
      <c r="AKI24" s="2"/>
      <c r="AKJ24" s="2"/>
      <c r="AKK24" s="2"/>
      <c r="AKL24" s="2"/>
      <c r="AKM24" s="2"/>
      <c r="AKN24" s="2"/>
      <c r="AKO24" s="2"/>
      <c r="AKP24" s="2"/>
      <c r="AKQ24" s="2"/>
      <c r="AKR24" s="2"/>
      <c r="AKS24" s="2"/>
      <c r="AKT24" s="2"/>
      <c r="AKU24" s="2"/>
      <c r="AKV24" s="2"/>
      <c r="AKW24" s="2"/>
      <c r="AKX24" s="2"/>
      <c r="AKY24" s="2"/>
      <c r="AKZ24" s="2"/>
      <c r="ALA24" s="2"/>
      <c r="ALB24" s="2"/>
      <c r="ALC24" s="2"/>
      <c r="ALD24" s="2"/>
      <c r="ALE24" s="2"/>
      <c r="ALF24" s="2"/>
      <c r="ALG24" s="2"/>
      <c r="ALH24" s="2"/>
      <c r="ALI24" s="2"/>
      <c r="ALJ24" s="2"/>
      <c r="ALK24" s="2"/>
      <c r="ALL24" s="2"/>
      <c r="ALM24" s="2"/>
      <c r="ALN24" s="2"/>
      <c r="ALO24" s="2"/>
      <c r="ALP24" s="2"/>
      <c r="ALQ24" s="2"/>
      <c r="ALR24" s="2"/>
      <c r="ALS24" s="2"/>
      <c r="ALT24" s="2"/>
      <c r="ALU24" s="2"/>
      <c r="ALV24" s="2"/>
      <c r="ALW24" s="2"/>
      <c r="ALX24" s="2"/>
      <c r="ALY24" s="2"/>
      <c r="ALZ24" s="2"/>
    </row>
    <row r="25" spans="1:1015" ht="30" x14ac:dyDescent="0.25">
      <c r="A25" s="19" t="s">
        <v>47</v>
      </c>
      <c r="B25" s="23" t="s">
        <v>48</v>
      </c>
      <c r="C25" s="5" t="s">
        <v>49</v>
      </c>
      <c r="D25" s="21" t="s">
        <v>19</v>
      </c>
      <c r="E25" s="24" t="s">
        <v>19</v>
      </c>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c r="AJX25" s="2"/>
      <c r="AJY25" s="2"/>
      <c r="AJZ25" s="2"/>
      <c r="AKA25" s="2"/>
      <c r="AKB25" s="2"/>
      <c r="AKC25" s="2"/>
      <c r="AKD25" s="2"/>
      <c r="AKE25" s="2"/>
      <c r="AKF25" s="2"/>
      <c r="AKG25" s="2"/>
      <c r="AKH25" s="2"/>
      <c r="AKI25" s="2"/>
      <c r="AKJ25" s="2"/>
      <c r="AKK25" s="2"/>
      <c r="AKL25" s="2"/>
      <c r="AKM25" s="2"/>
      <c r="AKN25" s="2"/>
      <c r="AKO25" s="2"/>
      <c r="AKP25" s="2"/>
      <c r="AKQ25" s="2"/>
      <c r="AKR25" s="2"/>
      <c r="AKS25" s="2"/>
      <c r="AKT25" s="2"/>
      <c r="AKU25" s="2"/>
      <c r="AKV25" s="2"/>
      <c r="AKW25" s="2"/>
      <c r="AKX25" s="2"/>
      <c r="AKY25" s="2"/>
      <c r="AKZ25" s="2"/>
      <c r="ALA25" s="2"/>
      <c r="ALB25" s="2"/>
      <c r="ALC25" s="2"/>
      <c r="ALD25" s="2"/>
      <c r="ALE25" s="2"/>
      <c r="ALF25" s="2"/>
      <c r="ALG25" s="2"/>
      <c r="ALH25" s="2"/>
      <c r="ALI25" s="2"/>
      <c r="ALJ25" s="2"/>
      <c r="ALK25" s="2"/>
      <c r="ALL25" s="2"/>
      <c r="ALM25" s="2"/>
      <c r="ALN25" s="2"/>
      <c r="ALO25" s="2"/>
      <c r="ALP25" s="2"/>
      <c r="ALQ25" s="2"/>
      <c r="ALR25" s="2"/>
      <c r="ALS25" s="2"/>
      <c r="ALT25" s="2"/>
      <c r="ALU25" s="2"/>
      <c r="ALV25" s="2"/>
      <c r="ALW25" s="2"/>
      <c r="ALX25" s="2"/>
      <c r="ALY25" s="2"/>
      <c r="ALZ25" s="2"/>
    </row>
    <row r="26" spans="1:1015" ht="15.75" x14ac:dyDescent="0.25">
      <c r="A26" s="13" t="s">
        <v>50</v>
      </c>
      <c r="B26" s="23" t="s">
        <v>51</v>
      </c>
      <c r="C26" s="5" t="s">
        <v>52</v>
      </c>
      <c r="D26" s="22">
        <f>[1]Рекульт.!F6/1000</f>
        <v>3328</v>
      </c>
      <c r="E26" s="24">
        <f>D26/$D$43</f>
        <v>443.73333333333335</v>
      </c>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c r="AJX26" s="2"/>
      <c r="AJY26" s="2"/>
      <c r="AJZ26" s="2"/>
      <c r="AKA26" s="2"/>
      <c r="AKB26" s="2"/>
      <c r="AKC26" s="2"/>
      <c r="AKD26" s="2"/>
      <c r="AKE26" s="2"/>
      <c r="AKF26" s="2"/>
      <c r="AKG26" s="2"/>
      <c r="AKH26" s="2"/>
      <c r="AKI26" s="2"/>
      <c r="AKJ26" s="2"/>
      <c r="AKK26" s="2"/>
      <c r="AKL26" s="2"/>
      <c r="AKM26" s="2"/>
      <c r="AKN26" s="2"/>
      <c r="AKO26" s="2"/>
      <c r="AKP26" s="2"/>
      <c r="AKQ26" s="2"/>
      <c r="AKR26" s="2"/>
      <c r="AKS26" s="2"/>
      <c r="AKT26" s="2"/>
      <c r="AKU26" s="2"/>
      <c r="AKV26" s="2"/>
      <c r="AKW26" s="2"/>
      <c r="AKX26" s="2"/>
      <c r="AKY26" s="2"/>
      <c r="AKZ26" s="2"/>
      <c r="ALA26" s="2"/>
      <c r="ALB26" s="2"/>
      <c r="ALC26" s="2"/>
      <c r="ALD26" s="2"/>
      <c r="ALE26" s="2"/>
      <c r="ALF26" s="2"/>
      <c r="ALG26" s="2"/>
      <c r="ALH26" s="2"/>
      <c r="ALI26" s="2"/>
      <c r="ALJ26" s="2"/>
      <c r="ALK26" s="2"/>
      <c r="ALL26" s="2"/>
      <c r="ALM26" s="2"/>
      <c r="ALN26" s="2"/>
      <c r="ALO26" s="2"/>
      <c r="ALP26" s="2"/>
      <c r="ALQ26" s="2"/>
      <c r="ALR26" s="2"/>
      <c r="ALS26" s="2"/>
      <c r="ALT26" s="2"/>
      <c r="ALU26" s="2"/>
      <c r="ALV26" s="2"/>
      <c r="ALW26" s="2"/>
      <c r="ALX26" s="2"/>
      <c r="ALY26" s="2"/>
      <c r="ALZ26" s="2"/>
    </row>
    <row r="27" spans="1:1015" ht="15.75" x14ac:dyDescent="0.25">
      <c r="A27" s="13" t="s">
        <v>53</v>
      </c>
      <c r="B27" s="23" t="s">
        <v>54</v>
      </c>
      <c r="C27" s="5" t="s">
        <v>55</v>
      </c>
      <c r="D27" s="22">
        <v>372</v>
      </c>
      <c r="E27" s="24">
        <f>D27/$D$43</f>
        <v>49.6</v>
      </c>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c r="AJX27" s="2"/>
      <c r="AJY27" s="2"/>
      <c r="AJZ27" s="2"/>
      <c r="AKA27" s="2"/>
      <c r="AKB27" s="2"/>
      <c r="AKC27" s="2"/>
      <c r="AKD27" s="2"/>
      <c r="AKE27" s="2"/>
      <c r="AKF27" s="2"/>
      <c r="AKG27" s="2"/>
      <c r="AKH27" s="2"/>
      <c r="AKI27" s="2"/>
      <c r="AKJ27" s="2"/>
      <c r="AKK27" s="2"/>
      <c r="AKL27" s="2"/>
      <c r="AKM27" s="2"/>
      <c r="AKN27" s="2"/>
      <c r="AKO27" s="2"/>
      <c r="AKP27" s="2"/>
      <c r="AKQ27" s="2"/>
      <c r="AKR27" s="2"/>
      <c r="AKS27" s="2"/>
      <c r="AKT27" s="2"/>
      <c r="AKU27" s="2"/>
      <c r="AKV27" s="2"/>
      <c r="AKW27" s="2"/>
      <c r="AKX27" s="2"/>
      <c r="AKY27" s="2"/>
      <c r="AKZ27" s="2"/>
      <c r="ALA27" s="2"/>
      <c r="ALB27" s="2"/>
      <c r="ALC27" s="2"/>
      <c r="ALD27" s="2"/>
      <c r="ALE27" s="2"/>
      <c r="ALF27" s="2"/>
      <c r="ALG27" s="2"/>
      <c r="ALH27" s="2"/>
      <c r="ALI27" s="2"/>
      <c r="ALJ27" s="2"/>
      <c r="ALK27" s="2"/>
      <c r="ALL27" s="2"/>
      <c r="ALM27" s="2"/>
      <c r="ALN27" s="2"/>
      <c r="ALO27" s="2"/>
      <c r="ALP27" s="2"/>
      <c r="ALQ27" s="2"/>
      <c r="ALR27" s="2"/>
      <c r="ALS27" s="2"/>
      <c r="ALT27" s="2"/>
      <c r="ALU27" s="2"/>
      <c r="ALV27" s="2"/>
      <c r="ALW27" s="2"/>
      <c r="ALX27" s="2"/>
      <c r="ALY27" s="2"/>
      <c r="ALZ27" s="2"/>
    </row>
    <row r="28" spans="1:1015" s="16" customFormat="1" ht="15.75" x14ac:dyDescent="0.25">
      <c r="A28" s="13" t="s">
        <v>56</v>
      </c>
      <c r="B28" s="26" t="s">
        <v>57</v>
      </c>
      <c r="C28" s="5" t="s">
        <v>58</v>
      </c>
      <c r="D28" s="15">
        <v>0</v>
      </c>
      <c r="E28" s="24">
        <f>D28/$D$43</f>
        <v>0</v>
      </c>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AMA28" s="17"/>
    </row>
    <row r="29" spans="1:1015" s="27" customFormat="1" ht="15.75" x14ac:dyDescent="0.25">
      <c r="A29" s="7" t="s">
        <v>59</v>
      </c>
      <c r="B29" s="8" t="s">
        <v>60</v>
      </c>
      <c r="C29" s="7" t="s">
        <v>61</v>
      </c>
      <c r="D29" s="9">
        <v>1947</v>
      </c>
      <c r="E29" s="10">
        <f>D29/$D$43</f>
        <v>259.60000000000002</v>
      </c>
      <c r="F29" s="3"/>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AMA29" s="28"/>
    </row>
    <row r="30" spans="1:1015" s="27" customFormat="1" ht="15.75" x14ac:dyDescent="0.2">
      <c r="A30" s="29" t="s">
        <v>62</v>
      </c>
      <c r="B30" s="30" t="s">
        <v>63</v>
      </c>
      <c r="C30" s="7" t="s">
        <v>64</v>
      </c>
      <c r="D30" s="31" t="s">
        <v>19</v>
      </c>
      <c r="E30" s="10" t="s">
        <v>19</v>
      </c>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AMA30" s="28"/>
    </row>
    <row r="31" spans="1:1015" s="11" customFormat="1" ht="15.75" x14ac:dyDescent="0.2">
      <c r="A31" s="29" t="s">
        <v>65</v>
      </c>
      <c r="B31" s="30" t="s">
        <v>66</v>
      </c>
      <c r="C31" s="7" t="s">
        <v>67</v>
      </c>
      <c r="D31" s="21">
        <v>80</v>
      </c>
      <c r="E31" s="10">
        <v>10.67</v>
      </c>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AMA31" s="12"/>
    </row>
    <row r="32" spans="1:1015" s="27" customFormat="1" ht="15.75" x14ac:dyDescent="0.2">
      <c r="A32" s="29" t="s">
        <v>68</v>
      </c>
      <c r="B32" s="30" t="s">
        <v>69</v>
      </c>
      <c r="C32" s="7" t="s">
        <v>70</v>
      </c>
      <c r="D32" s="9" t="s">
        <v>19</v>
      </c>
      <c r="E32" s="10" t="s">
        <v>19</v>
      </c>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AMA32" s="28"/>
    </row>
    <row r="33" spans="1:1015" s="34" customFormat="1" ht="15.75" x14ac:dyDescent="0.25">
      <c r="A33" s="32" t="s">
        <v>71</v>
      </c>
      <c r="B33" s="33" t="s">
        <v>72</v>
      </c>
      <c r="C33" s="32" t="s">
        <v>73</v>
      </c>
      <c r="D33" s="9">
        <f>SUM(D29:D32,D13)</f>
        <v>14654</v>
      </c>
      <c r="E33" s="10">
        <f>D33/$D$43</f>
        <v>1953.8666666666666</v>
      </c>
      <c r="F33" s="55"/>
      <c r="G33" s="55"/>
      <c r="H33" s="55"/>
      <c r="I33" s="55"/>
      <c r="J33" s="56"/>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AMA33" s="35"/>
    </row>
    <row r="34" spans="1:1015" s="11" customFormat="1" ht="15.75" x14ac:dyDescent="0.2">
      <c r="A34" s="29" t="s">
        <v>74</v>
      </c>
      <c r="B34" s="30" t="s">
        <v>75</v>
      </c>
      <c r="C34" s="7" t="s">
        <v>76</v>
      </c>
      <c r="D34" s="36" t="s">
        <v>19</v>
      </c>
      <c r="E34" s="36" t="s">
        <v>19</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AMA34" s="12"/>
    </row>
    <row r="35" spans="1:1015" s="11" customFormat="1" ht="15.75" x14ac:dyDescent="0.2">
      <c r="A35" s="29" t="s">
        <v>77</v>
      </c>
      <c r="B35" s="8" t="s">
        <v>78</v>
      </c>
      <c r="C35" s="7" t="s">
        <v>79</v>
      </c>
      <c r="D35" s="9">
        <v>4150</v>
      </c>
      <c r="E35" s="10">
        <f>D35/$D$43</f>
        <v>553.33333333333337</v>
      </c>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AMA35" s="12"/>
    </row>
    <row r="36" spans="1:1015" ht="15.75" x14ac:dyDescent="0.25">
      <c r="A36" s="19" t="s">
        <v>80</v>
      </c>
      <c r="B36" s="37" t="s">
        <v>81</v>
      </c>
      <c r="C36" s="5" t="s">
        <v>82</v>
      </c>
      <c r="D36" s="38">
        <v>747</v>
      </c>
      <c r="E36" s="39">
        <v>99.6</v>
      </c>
      <c r="F36" s="3"/>
      <c r="G36" s="3"/>
      <c r="H36" s="57"/>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c r="AJX36" s="2"/>
      <c r="AJY36" s="2"/>
      <c r="AJZ36" s="2"/>
      <c r="AKA36" s="2"/>
      <c r="AKB36" s="2"/>
      <c r="AKC36" s="2"/>
      <c r="AKD36" s="2"/>
      <c r="AKE36" s="2"/>
      <c r="AKF36" s="2"/>
      <c r="AKG36" s="2"/>
      <c r="AKH36" s="2"/>
      <c r="AKI36" s="2"/>
      <c r="AKJ36" s="2"/>
      <c r="AKK36" s="2"/>
      <c r="AKL36" s="2"/>
      <c r="AKM36" s="2"/>
      <c r="AKN36" s="2"/>
      <c r="AKO36" s="2"/>
      <c r="AKP36" s="2"/>
      <c r="AKQ36" s="2"/>
      <c r="AKR36" s="2"/>
      <c r="AKS36" s="2"/>
      <c r="AKT36" s="2"/>
      <c r="AKU36" s="2"/>
      <c r="AKV36" s="2"/>
      <c r="AKW36" s="2"/>
      <c r="AKX36" s="2"/>
      <c r="AKY36" s="2"/>
      <c r="AKZ36" s="2"/>
      <c r="ALA36" s="2"/>
      <c r="ALB36" s="2"/>
      <c r="ALC36" s="2"/>
      <c r="ALD36" s="2"/>
      <c r="ALE36" s="2"/>
      <c r="ALF36" s="2"/>
      <c r="ALG36" s="2"/>
      <c r="ALH36" s="2"/>
      <c r="ALI36" s="2"/>
      <c r="ALJ36" s="2"/>
      <c r="ALK36" s="2"/>
      <c r="ALL36" s="2"/>
      <c r="ALM36" s="2"/>
      <c r="ALN36" s="2"/>
      <c r="ALO36" s="2"/>
      <c r="ALP36" s="2"/>
      <c r="ALQ36" s="2"/>
      <c r="ALR36" s="2"/>
      <c r="ALS36" s="2"/>
      <c r="ALT36" s="2"/>
      <c r="ALU36" s="2"/>
      <c r="ALV36" s="2"/>
      <c r="ALW36" s="2"/>
      <c r="ALX36" s="2"/>
      <c r="ALY36" s="2"/>
      <c r="ALZ36" s="2"/>
    </row>
    <row r="37" spans="1:1015" ht="15.75" x14ac:dyDescent="0.25">
      <c r="A37" s="19" t="s">
        <v>83</v>
      </c>
      <c r="B37" s="37" t="s">
        <v>84</v>
      </c>
      <c r="C37" s="5" t="s">
        <v>85</v>
      </c>
      <c r="D37" s="38">
        <v>3403</v>
      </c>
      <c r="E37" s="39">
        <v>453.73</v>
      </c>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c r="AJX37" s="2"/>
      <c r="AJY37" s="2"/>
      <c r="AJZ37" s="2"/>
      <c r="AKA37" s="2"/>
      <c r="AKB37" s="2"/>
      <c r="AKC37" s="2"/>
      <c r="AKD37" s="2"/>
      <c r="AKE37" s="2"/>
      <c r="AKF37" s="2"/>
      <c r="AKG37" s="2"/>
      <c r="AKH37" s="2"/>
      <c r="AKI37" s="2"/>
      <c r="AKJ37" s="2"/>
      <c r="AKK37" s="2"/>
      <c r="AKL37" s="2"/>
      <c r="AKM37" s="2"/>
      <c r="AKN37" s="2"/>
      <c r="AKO37" s="2"/>
      <c r="AKP37" s="2"/>
      <c r="AKQ37" s="2"/>
      <c r="AKR37" s="2"/>
      <c r="AKS37" s="2"/>
      <c r="AKT37" s="2"/>
      <c r="AKU37" s="2"/>
      <c r="AKV37" s="2"/>
      <c r="AKW37" s="2"/>
      <c r="AKX37" s="2"/>
      <c r="AKY37" s="2"/>
      <c r="AKZ37" s="2"/>
      <c r="ALA37" s="2"/>
      <c r="ALB37" s="2"/>
      <c r="ALC37" s="2"/>
      <c r="ALD37" s="2"/>
      <c r="ALE37" s="2"/>
      <c r="ALF37" s="2"/>
      <c r="ALG37" s="2"/>
      <c r="ALH37" s="2"/>
      <c r="ALI37" s="2"/>
      <c r="ALJ37" s="2"/>
      <c r="ALK37" s="2"/>
      <c r="ALL37" s="2"/>
      <c r="ALM37" s="2"/>
      <c r="ALN37" s="2"/>
      <c r="ALO37" s="2"/>
      <c r="ALP37" s="2"/>
      <c r="ALQ37" s="2"/>
      <c r="ALR37" s="2"/>
      <c r="ALS37" s="2"/>
      <c r="ALT37" s="2"/>
      <c r="ALU37" s="2"/>
      <c r="ALV37" s="2"/>
      <c r="ALW37" s="2"/>
      <c r="ALX37" s="2"/>
      <c r="ALY37" s="2"/>
      <c r="ALZ37" s="2"/>
    </row>
    <row r="38" spans="1:1015" ht="15.75" x14ac:dyDescent="0.25">
      <c r="A38" s="19" t="s">
        <v>86</v>
      </c>
      <c r="B38" s="37" t="s">
        <v>87</v>
      </c>
      <c r="C38" s="5" t="s">
        <v>88</v>
      </c>
      <c r="D38" s="39" t="s">
        <v>19</v>
      </c>
      <c r="E38" s="39" t="s">
        <v>19</v>
      </c>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c r="AJX38" s="2"/>
      <c r="AJY38" s="2"/>
      <c r="AJZ38" s="2"/>
      <c r="AKA38" s="2"/>
      <c r="AKB38" s="2"/>
      <c r="AKC38" s="2"/>
      <c r="AKD38" s="2"/>
      <c r="AKE38" s="2"/>
      <c r="AKF38" s="2"/>
      <c r="AKG38" s="2"/>
      <c r="AKH38" s="2"/>
      <c r="AKI38" s="2"/>
      <c r="AKJ38" s="2"/>
      <c r="AKK38" s="2"/>
      <c r="AKL38" s="2"/>
      <c r="AKM38" s="2"/>
      <c r="AKN38" s="2"/>
      <c r="AKO38" s="2"/>
      <c r="AKP38" s="2"/>
      <c r="AKQ38" s="2"/>
      <c r="AKR38" s="2"/>
      <c r="AKS38" s="2"/>
      <c r="AKT38" s="2"/>
      <c r="AKU38" s="2"/>
      <c r="AKV38" s="2"/>
      <c r="AKW38" s="2"/>
      <c r="AKX38" s="2"/>
      <c r="AKY38" s="2"/>
      <c r="AKZ38" s="2"/>
      <c r="ALA38" s="2"/>
      <c r="ALB38" s="2"/>
      <c r="ALC38" s="2"/>
      <c r="ALD38" s="2"/>
      <c r="ALE38" s="2"/>
      <c r="ALF38" s="2"/>
      <c r="ALG38" s="2"/>
      <c r="ALH38" s="2"/>
      <c r="ALI38" s="2"/>
      <c r="ALJ38" s="2"/>
      <c r="ALK38" s="2"/>
      <c r="ALL38" s="2"/>
      <c r="ALM38" s="2"/>
      <c r="ALN38" s="2"/>
      <c r="ALO38" s="2"/>
      <c r="ALP38" s="2"/>
      <c r="ALQ38" s="2"/>
      <c r="ALR38" s="2"/>
      <c r="ALS38" s="2"/>
      <c r="ALT38" s="2"/>
      <c r="ALU38" s="2"/>
      <c r="ALV38" s="2"/>
      <c r="ALW38" s="2"/>
      <c r="ALX38" s="2"/>
      <c r="ALY38" s="2"/>
      <c r="ALZ38" s="2"/>
    </row>
    <row r="39" spans="1:1015" ht="15.75" x14ac:dyDescent="0.25">
      <c r="A39" s="13" t="s">
        <v>89</v>
      </c>
      <c r="B39" s="14" t="s">
        <v>90</v>
      </c>
      <c r="C39" s="5" t="s">
        <v>91</v>
      </c>
      <c r="D39" s="39" t="s">
        <v>19</v>
      </c>
      <c r="E39" s="39" t="s">
        <v>19</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c r="AJX39" s="2"/>
      <c r="AJY39" s="2"/>
      <c r="AJZ39" s="2"/>
      <c r="AKA39" s="2"/>
      <c r="AKB39" s="2"/>
      <c r="AKC39" s="2"/>
      <c r="AKD39" s="2"/>
      <c r="AKE39" s="2"/>
      <c r="AKF39" s="2"/>
      <c r="AKG39" s="2"/>
      <c r="AKH39" s="2"/>
      <c r="AKI39" s="2"/>
      <c r="AKJ39" s="2"/>
      <c r="AKK39" s="2"/>
      <c r="AKL39" s="2"/>
      <c r="AKM39" s="2"/>
      <c r="AKN39" s="2"/>
      <c r="AKO39" s="2"/>
      <c r="AKP39" s="2"/>
      <c r="AKQ39" s="2"/>
      <c r="AKR39" s="2"/>
      <c r="AKS39" s="2"/>
      <c r="AKT39" s="2"/>
      <c r="AKU39" s="2"/>
      <c r="AKV39" s="2"/>
      <c r="AKW39" s="2"/>
      <c r="AKX39" s="2"/>
      <c r="AKY39" s="2"/>
      <c r="AKZ39" s="2"/>
      <c r="ALA39" s="2"/>
      <c r="ALB39" s="2"/>
      <c r="ALC39" s="2"/>
      <c r="ALD39" s="2"/>
      <c r="ALE39" s="2"/>
      <c r="ALF39" s="2"/>
      <c r="ALG39" s="2"/>
      <c r="ALH39" s="2"/>
      <c r="ALI39" s="2"/>
      <c r="ALJ39" s="2"/>
      <c r="ALK39" s="2"/>
      <c r="ALL39" s="2"/>
      <c r="ALM39" s="2"/>
      <c r="ALN39" s="2"/>
      <c r="ALO39" s="2"/>
      <c r="ALP39" s="2"/>
      <c r="ALQ39" s="2"/>
      <c r="ALR39" s="2"/>
      <c r="ALS39" s="2"/>
      <c r="ALT39" s="2"/>
      <c r="ALU39" s="2"/>
      <c r="ALV39" s="2"/>
      <c r="ALW39" s="2"/>
      <c r="ALX39" s="2"/>
      <c r="ALY39" s="2"/>
      <c r="ALZ39" s="2"/>
    </row>
    <row r="40" spans="1:1015" ht="15.75" x14ac:dyDescent="0.25">
      <c r="A40" s="13" t="s">
        <v>92</v>
      </c>
      <c r="B40" s="14" t="s">
        <v>93</v>
      </c>
      <c r="C40" s="5" t="s">
        <v>94</v>
      </c>
      <c r="D40" s="39" t="s">
        <v>19</v>
      </c>
      <c r="E40" s="39" t="s">
        <v>19</v>
      </c>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c r="AJX40" s="2"/>
      <c r="AJY40" s="2"/>
      <c r="AJZ40" s="2"/>
      <c r="AKA40" s="2"/>
      <c r="AKB40" s="2"/>
      <c r="AKC40" s="2"/>
      <c r="AKD40" s="2"/>
      <c r="AKE40" s="2"/>
      <c r="AKF40" s="2"/>
      <c r="AKG40" s="2"/>
      <c r="AKH40" s="2"/>
      <c r="AKI40" s="2"/>
      <c r="AKJ40" s="2"/>
      <c r="AKK40" s="2"/>
      <c r="AKL40" s="2"/>
      <c r="AKM40" s="2"/>
      <c r="AKN40" s="2"/>
      <c r="AKO40" s="2"/>
      <c r="AKP40" s="2"/>
      <c r="AKQ40" s="2"/>
      <c r="AKR40" s="2"/>
      <c r="AKS40" s="2"/>
      <c r="AKT40" s="2"/>
      <c r="AKU40" s="2"/>
      <c r="AKV40" s="2"/>
      <c r="AKW40" s="2"/>
      <c r="AKX40" s="2"/>
      <c r="AKY40" s="2"/>
      <c r="AKZ40" s="2"/>
      <c r="ALA40" s="2"/>
      <c r="ALB40" s="2"/>
      <c r="ALC40" s="2"/>
      <c r="ALD40" s="2"/>
      <c r="ALE40" s="2"/>
      <c r="ALF40" s="2"/>
      <c r="ALG40" s="2"/>
      <c r="ALH40" s="2"/>
      <c r="ALI40" s="2"/>
      <c r="ALJ40" s="2"/>
      <c r="ALK40" s="2"/>
      <c r="ALL40" s="2"/>
      <c r="ALM40" s="2"/>
      <c r="ALN40" s="2"/>
      <c r="ALO40" s="2"/>
      <c r="ALP40" s="2"/>
      <c r="ALQ40" s="2"/>
      <c r="ALR40" s="2"/>
      <c r="ALS40" s="2"/>
      <c r="ALT40" s="2"/>
      <c r="ALU40" s="2"/>
      <c r="ALV40" s="2"/>
      <c r="ALW40" s="2"/>
      <c r="ALX40" s="2"/>
      <c r="ALY40" s="2"/>
      <c r="ALZ40" s="2"/>
    </row>
    <row r="41" spans="1:1015" ht="15.75" x14ac:dyDescent="0.25">
      <c r="A41" s="13" t="s">
        <v>95</v>
      </c>
      <c r="B41" s="14" t="s">
        <v>96</v>
      </c>
      <c r="C41" s="5" t="s">
        <v>97</v>
      </c>
      <c r="D41" s="39" t="s">
        <v>19</v>
      </c>
      <c r="E41" s="39" t="s">
        <v>19</v>
      </c>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c r="AJX41" s="2"/>
      <c r="AJY41" s="2"/>
      <c r="AJZ41" s="2"/>
      <c r="AKA41" s="2"/>
      <c r="AKB41" s="2"/>
      <c r="AKC41" s="2"/>
      <c r="AKD41" s="2"/>
      <c r="AKE41" s="2"/>
      <c r="AKF41" s="2"/>
      <c r="AKG41" s="2"/>
      <c r="AKH41" s="2"/>
      <c r="AKI41" s="2"/>
      <c r="AKJ41" s="2"/>
      <c r="AKK41" s="2"/>
      <c r="AKL41" s="2"/>
      <c r="AKM41" s="2"/>
      <c r="AKN41" s="2"/>
      <c r="AKO41" s="2"/>
      <c r="AKP41" s="2"/>
      <c r="AKQ41" s="2"/>
      <c r="AKR41" s="2"/>
      <c r="AKS41" s="2"/>
      <c r="AKT41" s="2"/>
      <c r="AKU41" s="2"/>
      <c r="AKV41" s="2"/>
      <c r="AKW41" s="2"/>
      <c r="AKX41" s="2"/>
      <c r="AKY41" s="2"/>
      <c r="AKZ41" s="2"/>
      <c r="ALA41" s="2"/>
      <c r="ALB41" s="2"/>
      <c r="ALC41" s="2"/>
      <c r="ALD41" s="2"/>
      <c r="ALE41" s="2"/>
      <c r="ALF41" s="2"/>
      <c r="ALG41" s="2"/>
      <c r="ALH41" s="2"/>
      <c r="ALI41" s="2"/>
      <c r="ALJ41" s="2"/>
      <c r="ALK41" s="2"/>
      <c r="ALL41" s="2"/>
      <c r="ALM41" s="2"/>
      <c r="ALN41" s="2"/>
      <c r="ALO41" s="2"/>
      <c r="ALP41" s="2"/>
      <c r="ALQ41" s="2"/>
      <c r="ALR41" s="2"/>
      <c r="ALS41" s="2"/>
      <c r="ALT41" s="2"/>
      <c r="ALU41" s="2"/>
      <c r="ALV41" s="2"/>
      <c r="ALW41" s="2"/>
      <c r="ALX41" s="2"/>
      <c r="ALY41" s="2"/>
      <c r="ALZ41" s="2"/>
    </row>
    <row r="42" spans="1:1015" s="41" customFormat="1" ht="18" customHeight="1" x14ac:dyDescent="0.25">
      <c r="A42" s="29" t="s">
        <v>98</v>
      </c>
      <c r="B42" s="30" t="s">
        <v>99</v>
      </c>
      <c r="C42" s="5" t="s">
        <v>100</v>
      </c>
      <c r="D42" s="40">
        <v>18804</v>
      </c>
      <c r="E42" s="10">
        <v>2507.1999999999998</v>
      </c>
      <c r="F42" s="2"/>
      <c r="H42" s="42"/>
    </row>
    <row r="43" spans="1:1015" ht="16.5" customHeight="1" x14ac:dyDescent="0.25">
      <c r="A43" s="29" t="s">
        <v>101</v>
      </c>
      <c r="B43" s="43" t="s">
        <v>102</v>
      </c>
      <c r="C43" s="5" t="s">
        <v>103</v>
      </c>
      <c r="D43" s="10">
        <v>7.5</v>
      </c>
      <c r="E43" s="44" t="s">
        <v>19</v>
      </c>
    </row>
    <row r="44" spans="1:1015" ht="15.75" x14ac:dyDescent="0.25">
      <c r="A44" s="29" t="s">
        <v>104</v>
      </c>
      <c r="B44" s="30" t="s">
        <v>105</v>
      </c>
      <c r="C44" s="5" t="s">
        <v>106</v>
      </c>
      <c r="D44" s="39" t="s">
        <v>19</v>
      </c>
      <c r="E44" s="10">
        <f>E42*1.2</f>
        <v>3008.64</v>
      </c>
    </row>
    <row r="45" spans="1:1015" ht="14.25" customHeight="1" x14ac:dyDescent="0.25">
      <c r="A45" s="45"/>
      <c r="B45" s="46" t="s">
        <v>107</v>
      </c>
      <c r="C45" s="2"/>
      <c r="D45" s="47"/>
      <c r="E45" s="47"/>
    </row>
    <row r="46" spans="1:1015" ht="1.5" hidden="1" customHeight="1" x14ac:dyDescent="0.3">
      <c r="A46" s="48"/>
      <c r="B46" s="49"/>
      <c r="C46" s="50"/>
    </row>
    <row r="47" spans="1:1015" s="1" customFormat="1" ht="18.75" x14ac:dyDescent="0.3">
      <c r="A47" s="61" t="s">
        <v>116</v>
      </c>
      <c r="B47" s="63"/>
      <c r="C47" s="61"/>
      <c r="D47" s="59"/>
      <c r="E47" s="59"/>
    </row>
    <row r="48" spans="1:1015" s="1" customFormat="1" ht="16.5" x14ac:dyDescent="0.25">
      <c r="A48" s="62" t="s">
        <v>115</v>
      </c>
      <c r="B48" s="62"/>
      <c r="C48" s="62"/>
      <c r="D48" s="60" t="s">
        <v>117</v>
      </c>
      <c r="E48" s="60"/>
    </row>
    <row r="51" spans="1:2" s="1" customFormat="1" x14ac:dyDescent="0.25">
      <c r="A51" s="51"/>
      <c r="B51" s="52"/>
    </row>
  </sheetData>
  <mergeCells count="16">
    <mergeCell ref="A1:B1"/>
    <mergeCell ref="C2:E2"/>
    <mergeCell ref="C1:E1"/>
    <mergeCell ref="A9:A11"/>
    <mergeCell ref="B9:B11"/>
    <mergeCell ref="C9:C11"/>
    <mergeCell ref="D9:E10"/>
    <mergeCell ref="A6:E6"/>
    <mergeCell ref="A7:E7"/>
    <mergeCell ref="D8:E8"/>
    <mergeCell ref="A5:B5"/>
    <mergeCell ref="C3:E3"/>
    <mergeCell ref="A2:B2"/>
    <mergeCell ref="A3:B3"/>
    <mergeCell ref="A4:B4"/>
    <mergeCell ref="C4:E4"/>
  </mergeCells>
  <printOptions verticalCentered="1"/>
  <pageMargins left="0.78740157480314965" right="0.19685039370078741" top="0.15748031496062992" bottom="0.15748031496062992" header="0" footer="0"/>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2023-12-25T12:49:36Z</dcterms:modified>
</cp:coreProperties>
</file>