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F:\Програма ЦЗ\2024\Хід виконання на сесію\Після коректорів 04_11\"/>
    </mc:Choice>
  </mc:AlternateContent>
  <xr:revisionPtr revIDLastSave="0" documentId="13_ncr:1_{B3FF80E0-D18A-47C4-BC0D-7BD9FF588411}" xr6:coauthVersionLast="47" xr6:coauthVersionMax="47" xr10:uidLastSave="{00000000-0000-0000-0000-000000000000}"/>
  <bookViews>
    <workbookView xWindow="-120" yWindow="-120" windowWidth="29040" windowHeight="15720" xr2:uid="{00000000-000D-0000-FFFF-FFFF00000000}"/>
  </bookViews>
  <sheets>
    <sheet name="Лист1 (2)" sheetId="2" r:id="rId1"/>
  </sheets>
  <definedNames>
    <definedName name="_xlnm.Print_Titles" localSheetId="0">'Лист1 (2)'!$6:$6</definedName>
    <definedName name="_xlnm.Print_Area" localSheetId="0">'Лист1 (2)'!$A$1:$J$48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3" i="2" l="1"/>
  <c r="G43" i="2"/>
  <c r="H43" i="2"/>
  <c r="E43" i="2"/>
  <c r="F39" i="2" l="1"/>
  <c r="G39" i="2"/>
  <c r="H40" i="2"/>
  <c r="H41" i="2"/>
  <c r="H42" i="2"/>
  <c r="E39" i="2"/>
  <c r="F35" i="2"/>
  <c r="G35" i="2"/>
  <c r="E35" i="2"/>
  <c r="H36" i="2"/>
  <c r="H37" i="2"/>
  <c r="H38" i="2"/>
  <c r="F20" i="2"/>
  <c r="G20" i="2"/>
  <c r="E20" i="2"/>
  <c r="H22" i="2"/>
  <c r="H23" i="2"/>
  <c r="H24" i="2"/>
  <c r="H25" i="2"/>
  <c r="H26" i="2"/>
  <c r="H27" i="2"/>
  <c r="H28" i="2"/>
  <c r="H29" i="2"/>
  <c r="H30" i="2"/>
  <c r="H31" i="2"/>
  <c r="H32" i="2"/>
  <c r="H33" i="2"/>
  <c r="H34" i="2"/>
  <c r="H21" i="2"/>
  <c r="F18" i="2"/>
  <c r="G18" i="2"/>
  <c r="E18" i="2"/>
  <c r="H19" i="2"/>
  <c r="F12" i="2"/>
  <c r="G12" i="2"/>
  <c r="E12" i="2"/>
  <c r="H13" i="2"/>
  <c r="H14" i="2"/>
  <c r="H15" i="2"/>
  <c r="H16" i="2"/>
  <c r="H17" i="2"/>
  <c r="H10" i="2"/>
  <c r="H11" i="2"/>
  <c r="F9" i="2"/>
  <c r="G9" i="2"/>
  <c r="E9" i="2"/>
  <c r="F7" i="2"/>
  <c r="G7" i="2"/>
  <c r="E7" i="2"/>
  <c r="F45" i="2" l="1"/>
  <c r="E45" i="2"/>
  <c r="G45" i="2"/>
  <c r="H7" i="2"/>
  <c r="H39" i="2" l="1"/>
  <c r="H35" i="2"/>
  <c r="H20" i="2"/>
  <c r="H12" i="2"/>
  <c r="H9" i="2"/>
  <c r="H18" i="2"/>
  <c r="H45" i="2" l="1"/>
</calcChain>
</file>

<file path=xl/sharedStrings.xml><?xml version="1.0" encoding="utf-8"?>
<sst xmlns="http://schemas.openxmlformats.org/spreadsheetml/2006/main" count="160" uniqueCount="88">
  <si>
    <t>Іван СОКОЛ</t>
  </si>
  <si>
    <t>Джерела фінансування</t>
  </si>
  <si>
    <t>№ п/п</t>
  </si>
  <si>
    <t>обласний бюджет</t>
  </si>
  <si>
    <t>При-мітка</t>
  </si>
  <si>
    <t>Розділи/Напрями (за їхньої відсутності заходи) Програми</t>
  </si>
  <si>
    <t>Головний розпорядник коштів (або розробник) Програми</t>
  </si>
  <si>
    <t>Використано  коштів з початку року (тис. грн)</t>
  </si>
  <si>
    <t>% викорис-тання коштів</t>
  </si>
  <si>
    <t>(+,-) (тис. грн)</t>
  </si>
  <si>
    <t>ВСЬОГО ПО ПРОГРАМІ</t>
  </si>
  <si>
    <t>Забезпечення готовності територіальної автоматизованої системи централізованого оповіщення населення</t>
  </si>
  <si>
    <t>Забезпечення пожежної та техногенної безпеки</t>
  </si>
  <si>
    <t>Удосконалення системи реагування на надзвичайні ситуації</t>
  </si>
  <si>
    <t>Обсяги фінансування на 2024 рік, передбачені програмою (тис. грн)</t>
  </si>
  <si>
    <t>Проведення реконструкції територіальної автоматизованої системи централізованого оповіщення населення</t>
  </si>
  <si>
    <t>1.1</t>
  </si>
  <si>
    <t>Проведення реконструкції територіальної автоматизованої системи централізованого оповіщення населення (перший етап)</t>
  </si>
  <si>
    <t>обласний бюджет, міжбюджетні трансферти, інші джерела, не заборонені законодавством</t>
  </si>
  <si>
    <t>Профінансо-вано у 2024 році (тис. грн)</t>
  </si>
  <si>
    <t>ДЦЗ ХОД(В)А</t>
  </si>
  <si>
    <t>2.1</t>
  </si>
  <si>
    <t>2.2</t>
  </si>
  <si>
    <t>Експлуатаційно-технічне обслуговування територіальної автоматизованої системи централізованого оповіщення населення</t>
  </si>
  <si>
    <t>Телекомунікаційні послуги зв’язку для забезпечення роботи  блоків управління електросиренами територіальної автоматизованої системи централізованого оповіщення населення</t>
  </si>
  <si>
    <t>Забезпечити готовність диспетчерського пункту  до використання за призначенням</t>
  </si>
  <si>
    <t>3.5</t>
  </si>
  <si>
    <t>3.10</t>
  </si>
  <si>
    <t>3.11</t>
  </si>
  <si>
    <t>3.13</t>
  </si>
  <si>
    <t>3.18</t>
  </si>
  <si>
    <t>Обслуговування затворів запасних виходів</t>
  </si>
  <si>
    <t xml:space="preserve">Обстеження технічного стану споруди диспетчерського пункту </t>
  </si>
  <si>
    <t>Розроблення проєктної документації «Капітальний ремонт споруди диспетчерського пункту»</t>
  </si>
  <si>
    <t>Облаштування окремого контуру заземлення</t>
  </si>
  <si>
    <t>Придбання електричної зарядної станції (12В/220В)</t>
  </si>
  <si>
    <t>4.1</t>
  </si>
  <si>
    <t>Запобігання загибелі людей на водних об’єктах</t>
  </si>
  <si>
    <t>5.1</t>
  </si>
  <si>
    <t>Придбання пально-мастильних матеріалів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</si>
  <si>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5.2</t>
  </si>
  <si>
    <t>Придбання 6 пожежно-рятувальних автомобілів типу АЦ для підрозділів пожежно-рятувальної спеціалізованої служби цивільного захисту регіонального рівня з метою оперативного реагування на надзвичайні ситуації та нестандартні резонансні й небезпечні події та ліквідації їхніх наслідків</t>
  </si>
  <si>
    <t>5.3</t>
  </si>
  <si>
    <t>Придбання 3-х пожежних автодрабин для забезпечення підрозділів Харківської області підйомною технікою нового зразка</t>
  </si>
  <si>
    <t>5.5</t>
  </si>
  <si>
    <t>Придбання для пожежно-рятувальної спеціалізованої служби цивільного захисту регіонального рівня швидко споруджуваних захисних укриттів у кількості 20 штук</t>
  </si>
  <si>
    <t>5.9</t>
  </si>
  <si>
    <t>Придбання пересувного прально-лазневого комплексу для  забезпечення санітарно-гігієнічних умов для особового складу в місцях проведення аварійно-рятувальних робіт</t>
  </si>
  <si>
    <t>5.10</t>
  </si>
  <si>
    <t>Придбання 4-х АЦ для Центрів безпеки громадян</t>
  </si>
  <si>
    <t>5.11</t>
  </si>
  <si>
    <t>Придбання для підрозділів спеціалізованої протипожежної служби цивільного захисту області спеціального обладнання, апаратів захисту органів дихання, запасних частин до них, пожежних рукавів, стволів, ручного гідравлічного інструменту, стаціонарних радіостанцій, запасних частин для пожежних автомобілів, бойового одягу, костюмів хімічного захисту, протичумних костюмів,  пневматичних палаток, будівельних матеріалів</t>
  </si>
  <si>
    <t>5.13</t>
  </si>
  <si>
    <t>Придбання медичного обладнання, а саме: програмно-апаратного комплексу психофізіологічної діагностики, стаціонарного ультразвукового апарату, апарату УЗД, динамометра кистьового, апарату високочастотного електрохірургічного та іншого</t>
  </si>
  <si>
    <t>5.14</t>
  </si>
  <si>
    <t>Створення центру безпеки в с. Аркадівка Шевченківської селищної територіальної громади Куп'янського району</t>
  </si>
  <si>
    <t>5.16</t>
  </si>
  <si>
    <t xml:space="preserve">Реалізація проєкту "Реконструкція будівлі гаражу на три бокси літ. "А-1" для розміщення центру безпеки, Харківська область Харківський район, Вільхівська територіальна громада, с. Вільхівка,  вул. Центральна, 1 "Коригування" </t>
  </si>
  <si>
    <t>5.17</t>
  </si>
  <si>
    <t>Реалізація проєкту "Нове будівництво центру безпеки громадян, Харківська область, Харківський район, Циркунівська територіальна громада, с. Циркуни, вул. Соборна, 26-Б "Коригування"</t>
  </si>
  <si>
    <t>5.18</t>
  </si>
  <si>
    <t>Реконструкція будівлі котельні під Центр безпеки громадян за адресою: Харківська область, Харківський район, смт Покотилівка,  вул. Тімірязєва, 3</t>
  </si>
  <si>
    <t>5.19</t>
  </si>
  <si>
    <t>5.20</t>
  </si>
  <si>
    <t>Реконструкція будівлі під Центр безпеки громадян за адресою: Харківська область, Харківський район, смт Пісочин, пров. Транспортний, 8</t>
  </si>
  <si>
    <t>Реконструкція будівлі під Центр безпеки громадян за адресою: Харківська область, Харківський район, смт Рогань</t>
  </si>
  <si>
    <t>6.1</t>
  </si>
  <si>
    <t>6.2</t>
  </si>
  <si>
    <t>6.3</t>
  </si>
  <si>
    <t>Придбання матеріальних цінностей для регіонального матеріального резерву з метою вжиття запобіжних заходів у разі загрози виникнення надзвичайних ситуацій, для ліквідації надзвичайних ситуацій техногенного та природного характеру та їхніх наслідків, проведення невідкладних відновлювальних робіт згідно із Номенклатурою та обсягами матеріального резерву</t>
  </si>
  <si>
    <t xml:space="preserve">Забезпечення охорони будівлі, що є у спільній власності територіальних громад сіл, селищ, міст Харківської області, визначеної для розгортання кризового центру та розміщення матеріальних цінностей  регіонального матеріального резерву </t>
  </si>
  <si>
    <t>Друкування плакатів, буклетів, листівок з інформацією про заходи безпеки з питань цивільного захисту</t>
  </si>
  <si>
    <t>7.1</t>
  </si>
  <si>
    <t>7.2</t>
  </si>
  <si>
    <t>7.3</t>
  </si>
  <si>
    <t>Забезпечення робіт з виявлення, знешкодження та знищення вибухонебезпечних предметів</t>
  </si>
  <si>
    <t>Придбання для піротехнічних підрозділів Міжрегіонального центру гуманітарного розмінування та швидкого реагування ДСНС України (далі - МЦГР та ШР ДСНС України) пально-мастильних матеріалів (автомобільний бензин А-92, дизельне пальне, мастила)</t>
  </si>
  <si>
    <t>Закупівля сучасних транспортних засобів для проведення робіт із гуманітарного розмінування для МЦГР та ШР ДСНС України (піротехнічний автомобіль (ОП-М) із броньованим захистом, піротехнічна машина легкого типу (ПМ-Л) із броньованим захистом, оперативна піротехнічна машина на базі вантажопасажирських мікроавтобусів, сідельний тягач з низькорамним напівпричепом, пересувна водолазна транспортна барокамера, робочий орган для машини механізованого розмінування Armtrac)</t>
  </si>
  <si>
    <t>Закупівля засобів захисту для саперів (балістичний візор для бойових шоломів FAST з рейковими направляючими, активні навушники з радіогарнітурою)</t>
  </si>
  <si>
    <t>Забезпечення готовності ХАРКІВСЬКОЇ ОБЛАСНОЇ КОМУНАЛЬНОЇ АВАРІЙНО-РЯТУВАЛЬНОЇ ВОДОЛАЗНОЇ СЛУЖБИ (далі – ХОКАРВС) до реагування на надзвичайні ситуації (події) та проведення водолазних робіт на водних об’єктах</t>
  </si>
  <si>
    <t>8.1</t>
  </si>
  <si>
    <t>Придбання швидкоспоруджуваних захисних споруд цивільного захисту модульного типу для об'єктів критичної інфраструктури, територіальних органів міністерств, інших центральних органів виконавчої влади, органів місцевого самоврядування та військових адміністрацій населених пунктів Харківської області</t>
  </si>
  <si>
    <t>Директор Департаменту цивільного захисту                                      Харківської обласної державної (військової) адміністрації</t>
  </si>
  <si>
    <t>Департамент цивільного захисту Харківської обласної державної (військової) адміністрації (далі – ДЦЗ ХОД(В)А)</t>
  </si>
  <si>
    <t>Інформація</t>
  </si>
  <si>
    <t>Підвищення захисту об'єктів критичної інфраструктури, культурного, спортивного призначення, суб’єктів надання адміністративних послуг, населення</t>
  </si>
  <si>
    <t>про результати виконання та стан фінансування заходів регіональної цільової Програми розвитку цивільного захисту Харківської області на 2024 – 2026 роки, затвердженої рішенням ХХ сесії VIII скликання Харківської обласної ради від 23.12.2023 № 729-VIII (зі змінами),</t>
  </si>
  <si>
    <t xml:space="preserve">за І – ІІІ квартали 2024 року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</si>
</sst>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0\ _₽_-;\-* #,##0\ _₽_-;_-* &quot;-&quot;??\ _₽_-;_-@_-"/>
    <numFmt numFmtId="166" formatCode="_-* #,##0.000\ _₽_-;\-* #,##0.000\ _₽_-;_-* &quot;-&quot;??\ _₽_-;_-@_-"/>
    <numFmt numFmtId="167" formatCode="_-* #,##0.000\ _₽_-;\-* #,##0.000\ _₽_-;_-* &quot;-&quot;???\ _₽_-;_-@_-"/>
    <numFmt numFmtId="168" formatCode="_-* #,##0\ _₽_-;\-* #,##0\ _₽_-;_-* &quot;-&quot;???\ _₽_-;_-@_-"/>
  </numFmts>
  <fonts count="14" x14ac:knownFonts="1">
    <font>
      <sz val="11"/>
      <color theme="1"/>
      <name val="Calibri"/>
      <family val="2"/>
      <charset val="204"/>
      <scheme val="minor"/>
    </font>
    <font>
      <sz val="14"/>
      <color theme="1"/>
      <name val="Calibri"/>
      <family val="2"/>
      <charset val="204"/>
      <scheme val="minor"/>
    </font>
    <font>
      <sz val="12"/>
      <color theme="1"/>
      <name val="Times New Roman"/>
      <family val="1"/>
      <charset val="204"/>
    </font>
    <font>
      <b/>
      <sz val="12"/>
      <color theme="1"/>
      <name val="Times New Roman"/>
      <family val="1"/>
      <charset val="204"/>
    </font>
    <font>
      <sz val="11"/>
      <color theme="1"/>
      <name val="Calibri"/>
      <family val="2"/>
      <charset val="204"/>
      <scheme val="minor"/>
    </font>
    <font>
      <b/>
      <sz val="14"/>
      <color theme="1"/>
      <name val="Times New Roman"/>
      <family val="1"/>
      <charset val="204"/>
    </font>
    <font>
      <sz val="11"/>
      <color theme="1"/>
      <name val="Times New Roman"/>
      <family val="1"/>
      <charset val="204"/>
    </font>
    <font>
      <i/>
      <sz val="12"/>
      <color theme="1"/>
      <name val="Times New Roman"/>
      <family val="1"/>
      <charset val="204"/>
    </font>
    <font>
      <b/>
      <sz val="11"/>
      <color theme="1"/>
      <name val="Calibri"/>
      <family val="2"/>
      <charset val="204"/>
      <scheme val="minor"/>
    </font>
    <font>
      <i/>
      <sz val="14"/>
      <color theme="1"/>
      <name val="Calibri"/>
      <family val="2"/>
      <charset val="204"/>
      <scheme val="minor"/>
    </font>
    <font>
      <i/>
      <sz val="11"/>
      <color theme="1"/>
      <name val="Calibri"/>
      <family val="2"/>
      <charset val="204"/>
      <scheme val="minor"/>
    </font>
    <font>
      <b/>
      <i/>
      <sz val="12"/>
      <color theme="1"/>
      <name val="Times New Roman"/>
      <family val="1"/>
      <charset val="204"/>
    </font>
    <font>
      <b/>
      <sz val="14"/>
      <color theme="1"/>
      <name val="Calibri"/>
      <family val="2"/>
      <charset val="204"/>
      <scheme val="minor"/>
    </font>
    <font>
      <sz val="14"/>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4" fillId="0" borderId="0" applyFont="0" applyFill="0" applyBorder="0" applyAlignment="0" applyProtection="0"/>
  </cellStyleXfs>
  <cellXfs count="29">
    <xf numFmtId="0" fontId="0" fillId="0" borderId="0" xfId="0"/>
    <xf numFmtId="0" fontId="1" fillId="0" borderId="0" xfId="0" applyFont="1"/>
    <xf numFmtId="0" fontId="2" fillId="0" borderId="0" xfId="0" applyFont="1" applyAlignment="1">
      <alignment vertical="top"/>
    </xf>
    <xf numFmtId="0" fontId="3" fillId="0" borderId="1" xfId="0" applyFont="1" applyBorder="1" applyAlignment="1">
      <alignment horizontal="center" vertical="top" wrapText="1"/>
    </xf>
    <xf numFmtId="0" fontId="2" fillId="0" borderId="1" xfId="0" applyFont="1" applyBorder="1" applyAlignment="1">
      <alignment horizontal="center" vertical="top" wrapText="1"/>
    </xf>
    <xf numFmtId="165" fontId="2" fillId="0" borderId="1" xfId="1" applyNumberFormat="1" applyFont="1" applyBorder="1" applyAlignment="1">
      <alignment vertical="top" wrapText="1"/>
    </xf>
    <xf numFmtId="166" fontId="2" fillId="0" borderId="1" xfId="1" applyNumberFormat="1" applyFont="1" applyFill="1" applyBorder="1" applyAlignment="1">
      <alignment horizontal="center" vertical="top" wrapText="1"/>
    </xf>
    <xf numFmtId="165" fontId="2" fillId="0" borderId="1" xfId="1" applyNumberFormat="1" applyFont="1" applyFill="1" applyBorder="1" applyAlignment="1">
      <alignment horizontal="center" vertical="top" wrapText="1"/>
    </xf>
    <xf numFmtId="0" fontId="2" fillId="0" borderId="0" xfId="0" applyFont="1" applyAlignment="1">
      <alignment horizontal="center" vertical="top"/>
    </xf>
    <xf numFmtId="165" fontId="7" fillId="0" borderId="1" xfId="1" applyNumberFormat="1" applyFont="1" applyBorder="1" applyAlignment="1">
      <alignment vertical="top" wrapText="1"/>
    </xf>
    <xf numFmtId="0" fontId="7" fillId="0" borderId="1" xfId="0" applyFont="1" applyBorder="1" applyAlignment="1">
      <alignment horizontal="center" vertical="top" wrapText="1"/>
    </xf>
    <xf numFmtId="166" fontId="7" fillId="0" borderId="1" xfId="1" applyNumberFormat="1" applyFont="1" applyFill="1" applyBorder="1" applyAlignment="1">
      <alignment horizontal="center" vertical="top" wrapText="1"/>
    </xf>
    <xf numFmtId="165" fontId="7" fillId="0" borderId="1" xfId="1" applyNumberFormat="1" applyFont="1" applyFill="1" applyBorder="1" applyAlignment="1">
      <alignment horizontal="center" vertical="top" wrapText="1"/>
    </xf>
    <xf numFmtId="0" fontId="9" fillId="0" borderId="0" xfId="0" applyFont="1"/>
    <xf numFmtId="0" fontId="10" fillId="0" borderId="0" xfId="0" applyFont="1"/>
    <xf numFmtId="49" fontId="7" fillId="0" borderId="1" xfId="0" applyNumberFormat="1" applyFont="1" applyBorder="1" applyAlignment="1">
      <alignment horizontal="center" vertical="top" wrapText="1"/>
    </xf>
    <xf numFmtId="167" fontId="11" fillId="0" borderId="1" xfId="0" applyNumberFormat="1" applyFont="1" applyBorder="1" applyAlignment="1">
      <alignment horizontal="center" vertical="top" wrapText="1"/>
    </xf>
    <xf numFmtId="168" fontId="11" fillId="0" borderId="1" xfId="0" applyNumberFormat="1" applyFont="1" applyBorder="1" applyAlignment="1">
      <alignment horizontal="center" vertical="top" wrapText="1"/>
    </xf>
    <xf numFmtId="165" fontId="11" fillId="0" borderId="1" xfId="1" applyNumberFormat="1" applyFont="1" applyBorder="1" applyAlignment="1">
      <alignment vertical="top" wrapText="1"/>
    </xf>
    <xf numFmtId="0" fontId="11" fillId="0" borderId="1" xfId="0" applyFont="1" applyBorder="1" applyAlignment="1">
      <alignment horizontal="center" vertical="top" wrapText="1"/>
    </xf>
    <xf numFmtId="0" fontId="12" fillId="0" borderId="0" xfId="0" applyFont="1"/>
    <xf numFmtId="0" fontId="8" fillId="0" borderId="0" xfId="0" applyFont="1"/>
    <xf numFmtId="0" fontId="6" fillId="0" borderId="0" xfId="0" applyFont="1" applyAlignment="1">
      <alignment horizontal="right" vertical="top"/>
    </xf>
    <xf numFmtId="0" fontId="5" fillId="0" borderId="0" xfId="0" applyFont="1" applyAlignment="1">
      <alignment horizontal="center" vertical="top"/>
    </xf>
    <xf numFmtId="0" fontId="11" fillId="0" borderId="1" xfId="0" applyFont="1" applyBorder="1" applyAlignment="1">
      <alignment horizontal="center" vertical="top" wrapText="1"/>
    </xf>
    <xf numFmtId="0" fontId="2" fillId="0" borderId="0" xfId="0" applyFont="1" applyAlignment="1">
      <alignment horizontal="left" wrapText="1"/>
    </xf>
    <xf numFmtId="0" fontId="2" fillId="0" borderId="0" xfId="0" applyFont="1" applyAlignment="1">
      <alignment horizontal="center"/>
    </xf>
    <xf numFmtId="0" fontId="5" fillId="0" borderId="0" xfId="0" applyFont="1" applyAlignment="1">
      <alignment horizontal="center" vertical="top" wrapText="1"/>
    </xf>
    <xf numFmtId="0" fontId="13" fillId="0" borderId="0" xfId="0" applyFont="1" applyAlignment="1">
      <alignment horizontal="center" vertical="top"/>
    </xf>
  </cellXfs>
  <cellStyles count="2">
    <cellStyle name="Звичайний" xfId="0" builtinId="0"/>
    <cellStyle name="Фінансовий"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48"/>
  <sheetViews>
    <sheetView tabSelected="1" view="pageBreakPreview" zoomScale="110" zoomScaleSheetLayoutView="110" workbookViewId="0">
      <selection activeCell="C6" sqref="C6"/>
    </sheetView>
  </sheetViews>
  <sheetFormatPr defaultRowHeight="15.75" outlineLevelRow="1" x14ac:dyDescent="0.25"/>
  <cols>
    <col min="1" max="1" width="5.140625" style="2" customWidth="1"/>
    <col min="2" max="2" width="36.28515625" style="2" customWidth="1"/>
    <col min="3" max="3" width="21.5703125" style="2" customWidth="1"/>
    <col min="4" max="4" width="18.28515625" style="2" customWidth="1"/>
    <col min="5" max="5" width="16.28515625" style="2" customWidth="1"/>
    <col min="6" max="6" width="14.42578125" style="2" customWidth="1"/>
    <col min="7" max="7" width="14.85546875" style="2" customWidth="1"/>
    <col min="8" max="8" width="9.5703125" style="2" customWidth="1"/>
    <col min="9" max="9" width="7.28515625" style="2" customWidth="1"/>
    <col min="10" max="10" width="6.85546875" style="2" customWidth="1"/>
  </cols>
  <sheetData>
    <row r="1" spans="1:11" ht="16.899999999999999" customHeight="1" x14ac:dyDescent="0.25">
      <c r="H1" s="22"/>
      <c r="I1" s="22"/>
      <c r="J1" s="22"/>
    </row>
    <row r="2" spans="1:11" ht="19.899999999999999" customHeight="1" x14ac:dyDescent="0.25">
      <c r="A2" s="23" t="s">
        <v>84</v>
      </c>
      <c r="B2" s="23"/>
      <c r="C2" s="23"/>
      <c r="D2" s="23"/>
      <c r="E2" s="23"/>
      <c r="F2" s="23"/>
      <c r="G2" s="23"/>
      <c r="H2" s="23"/>
      <c r="I2" s="23"/>
      <c r="J2" s="23"/>
    </row>
    <row r="3" spans="1:11" ht="54.6" customHeight="1" x14ac:dyDescent="0.25">
      <c r="A3" s="27" t="s">
        <v>86</v>
      </c>
      <c r="B3" s="27"/>
      <c r="C3" s="27"/>
      <c r="D3" s="27"/>
      <c r="E3" s="27"/>
      <c r="F3" s="27"/>
      <c r="G3" s="27"/>
      <c r="H3" s="27"/>
      <c r="I3" s="27"/>
      <c r="J3" s="27"/>
    </row>
    <row r="4" spans="1:11" ht="19.899999999999999" customHeight="1" x14ac:dyDescent="0.25">
      <c r="A4" s="28" t="s">
        <v>87</v>
      </c>
      <c r="B4" s="28"/>
      <c r="C4" s="28"/>
      <c r="D4" s="28"/>
      <c r="E4" s="28"/>
      <c r="F4" s="28"/>
      <c r="G4" s="28"/>
      <c r="H4" s="28"/>
      <c r="I4" s="28"/>
      <c r="J4" s="28"/>
    </row>
    <row r="5" spans="1:11" ht="14.45" customHeight="1" x14ac:dyDescent="0.25"/>
    <row r="6" spans="1:11" ht="94.9" customHeight="1" x14ac:dyDescent="0.3">
      <c r="A6" s="3" t="s">
        <v>2</v>
      </c>
      <c r="B6" s="3" t="s">
        <v>5</v>
      </c>
      <c r="C6" s="3" t="s">
        <v>6</v>
      </c>
      <c r="D6" s="3" t="s">
        <v>1</v>
      </c>
      <c r="E6" s="3" t="s">
        <v>14</v>
      </c>
      <c r="F6" s="3" t="s">
        <v>19</v>
      </c>
      <c r="G6" s="3" t="s">
        <v>7</v>
      </c>
      <c r="H6" s="3" t="s">
        <v>8</v>
      </c>
      <c r="I6" s="3" t="s">
        <v>9</v>
      </c>
      <c r="J6" s="3" t="s">
        <v>4</v>
      </c>
      <c r="K6" s="1"/>
    </row>
    <row r="7" spans="1:11" ht="111.75" customHeight="1" x14ac:dyDescent="0.3">
      <c r="A7" s="4">
        <v>1</v>
      </c>
      <c r="B7" s="4" t="s">
        <v>15</v>
      </c>
      <c r="C7" s="4" t="s">
        <v>83</v>
      </c>
      <c r="D7" s="4" t="s">
        <v>18</v>
      </c>
      <c r="E7" s="6">
        <f>E8</f>
        <v>48663.65</v>
      </c>
      <c r="F7" s="6">
        <f t="shared" ref="F7:G7" si="0">F8</f>
        <v>0</v>
      </c>
      <c r="G7" s="6">
        <f t="shared" si="0"/>
        <v>0</v>
      </c>
      <c r="H7" s="7">
        <f>G7/E7*100</f>
        <v>0</v>
      </c>
      <c r="I7" s="5"/>
      <c r="J7" s="4"/>
      <c r="K7" s="1"/>
    </row>
    <row r="8" spans="1:11" s="14" customFormat="1" ht="16.5" hidden="1" customHeight="1" outlineLevel="1" x14ac:dyDescent="0.3">
      <c r="A8" s="15" t="s">
        <v>16</v>
      </c>
      <c r="B8" s="10" t="s">
        <v>17</v>
      </c>
      <c r="C8" s="10" t="s">
        <v>20</v>
      </c>
      <c r="D8" s="10" t="s">
        <v>18</v>
      </c>
      <c r="E8" s="11">
        <v>48663.65</v>
      </c>
      <c r="F8" s="10">
        <v>0</v>
      </c>
      <c r="G8" s="10">
        <v>0</v>
      </c>
      <c r="H8" s="12">
        <v>0</v>
      </c>
      <c r="I8" s="9"/>
      <c r="J8" s="10"/>
      <c r="K8" s="13"/>
    </row>
    <row r="9" spans="1:11" ht="64.5" customHeight="1" collapsed="1" x14ac:dyDescent="0.3">
      <c r="A9" s="4">
        <v>2</v>
      </c>
      <c r="B9" s="4" t="s">
        <v>11</v>
      </c>
      <c r="C9" s="4" t="s">
        <v>20</v>
      </c>
      <c r="D9" s="4" t="s">
        <v>3</v>
      </c>
      <c r="E9" s="6">
        <f>E10+E11</f>
        <v>1036</v>
      </c>
      <c r="F9" s="6">
        <f t="shared" ref="F9:G9" si="1">F10+F11</f>
        <v>1036</v>
      </c>
      <c r="G9" s="6">
        <f t="shared" si="1"/>
        <v>508.358</v>
      </c>
      <c r="H9" s="7">
        <f t="shared" ref="H9:H45" si="2">G9/E9*100</f>
        <v>49.06930501930502</v>
      </c>
      <c r="I9" s="5"/>
      <c r="J9" s="4"/>
      <c r="K9" s="1"/>
    </row>
    <row r="10" spans="1:11" s="14" customFormat="1" ht="78" customHeight="1" outlineLevel="1" x14ac:dyDescent="0.3">
      <c r="A10" s="15" t="s">
        <v>21</v>
      </c>
      <c r="B10" s="10" t="s">
        <v>23</v>
      </c>
      <c r="C10" s="10" t="s">
        <v>20</v>
      </c>
      <c r="D10" s="10" t="s">
        <v>3</v>
      </c>
      <c r="E10" s="11">
        <v>936</v>
      </c>
      <c r="F10" s="11">
        <v>936</v>
      </c>
      <c r="G10" s="11">
        <v>477.608</v>
      </c>
      <c r="H10" s="12">
        <f t="shared" si="2"/>
        <v>51.026495726495725</v>
      </c>
      <c r="I10" s="9"/>
      <c r="J10" s="10"/>
      <c r="K10" s="13"/>
    </row>
    <row r="11" spans="1:11" s="14" customFormat="1" ht="97.5" customHeight="1" outlineLevel="1" x14ac:dyDescent="0.3">
      <c r="A11" s="15" t="s">
        <v>22</v>
      </c>
      <c r="B11" s="10" t="s">
        <v>24</v>
      </c>
      <c r="C11" s="10" t="s">
        <v>20</v>
      </c>
      <c r="D11" s="10" t="s">
        <v>3</v>
      </c>
      <c r="E11" s="11">
        <v>100</v>
      </c>
      <c r="F11" s="11">
        <v>100</v>
      </c>
      <c r="G11" s="11">
        <v>30.75</v>
      </c>
      <c r="H11" s="12">
        <f t="shared" si="2"/>
        <v>30.75</v>
      </c>
      <c r="I11" s="9"/>
      <c r="J11" s="10"/>
      <c r="K11" s="13"/>
    </row>
    <row r="12" spans="1:11" ht="62.25" customHeight="1" x14ac:dyDescent="0.3">
      <c r="A12" s="4">
        <v>3</v>
      </c>
      <c r="B12" s="4" t="s">
        <v>25</v>
      </c>
      <c r="C12" s="4" t="s">
        <v>20</v>
      </c>
      <c r="D12" s="4" t="s">
        <v>3</v>
      </c>
      <c r="E12" s="6">
        <f>SUM(E13:E17)</f>
        <v>2320</v>
      </c>
      <c r="F12" s="6">
        <f t="shared" ref="F12:G12" si="3">SUM(F13:F17)</f>
        <v>0</v>
      </c>
      <c r="G12" s="6">
        <f t="shared" si="3"/>
        <v>0</v>
      </c>
      <c r="H12" s="7">
        <f t="shared" si="2"/>
        <v>0</v>
      </c>
      <c r="I12" s="5"/>
      <c r="J12" s="4"/>
      <c r="K12" s="1"/>
    </row>
    <row r="13" spans="1:11" s="14" customFormat="1" ht="36" hidden="1" customHeight="1" outlineLevel="1" x14ac:dyDescent="0.3">
      <c r="A13" s="15" t="s">
        <v>26</v>
      </c>
      <c r="B13" s="10" t="s">
        <v>31</v>
      </c>
      <c r="C13" s="10" t="s">
        <v>20</v>
      </c>
      <c r="D13" s="10" t="s">
        <v>3</v>
      </c>
      <c r="E13" s="11">
        <v>10</v>
      </c>
      <c r="F13" s="10">
        <v>0</v>
      </c>
      <c r="G13" s="10">
        <v>0</v>
      </c>
      <c r="H13" s="12">
        <f t="shared" si="2"/>
        <v>0</v>
      </c>
      <c r="I13" s="9"/>
      <c r="J13" s="10"/>
      <c r="K13" s="13"/>
    </row>
    <row r="14" spans="1:11" s="14" customFormat="1" ht="56.25" hidden="1" customHeight="1" outlineLevel="1" x14ac:dyDescent="0.3">
      <c r="A14" s="15" t="s">
        <v>27</v>
      </c>
      <c r="B14" s="10" t="s">
        <v>32</v>
      </c>
      <c r="C14" s="10" t="s">
        <v>20</v>
      </c>
      <c r="D14" s="10" t="s">
        <v>3</v>
      </c>
      <c r="E14" s="11">
        <v>450</v>
      </c>
      <c r="F14" s="10">
        <v>0</v>
      </c>
      <c r="G14" s="10">
        <v>0</v>
      </c>
      <c r="H14" s="12">
        <f t="shared" si="2"/>
        <v>0</v>
      </c>
      <c r="I14" s="9"/>
      <c r="J14" s="10"/>
      <c r="K14" s="13"/>
    </row>
    <row r="15" spans="1:11" s="14" customFormat="1" ht="69" hidden="1" customHeight="1" outlineLevel="1" x14ac:dyDescent="0.3">
      <c r="A15" s="15" t="s">
        <v>28</v>
      </c>
      <c r="B15" s="10" t="s">
        <v>33</v>
      </c>
      <c r="C15" s="10" t="s">
        <v>20</v>
      </c>
      <c r="D15" s="10" t="s">
        <v>3</v>
      </c>
      <c r="E15" s="11">
        <v>1700</v>
      </c>
      <c r="F15" s="10">
        <v>0</v>
      </c>
      <c r="G15" s="10">
        <v>0</v>
      </c>
      <c r="H15" s="12">
        <f t="shared" si="2"/>
        <v>0</v>
      </c>
      <c r="I15" s="9"/>
      <c r="J15" s="10"/>
      <c r="K15" s="13"/>
    </row>
    <row r="16" spans="1:11" s="14" customFormat="1" ht="37.5" hidden="1" customHeight="1" outlineLevel="1" x14ac:dyDescent="0.3">
      <c r="A16" s="15" t="s">
        <v>29</v>
      </c>
      <c r="B16" s="10" t="s">
        <v>34</v>
      </c>
      <c r="C16" s="10" t="s">
        <v>20</v>
      </c>
      <c r="D16" s="10" t="s">
        <v>3</v>
      </c>
      <c r="E16" s="11">
        <v>110</v>
      </c>
      <c r="F16" s="10">
        <v>0</v>
      </c>
      <c r="G16" s="10">
        <v>0</v>
      </c>
      <c r="H16" s="12">
        <f t="shared" si="2"/>
        <v>0</v>
      </c>
      <c r="I16" s="9"/>
      <c r="J16" s="10"/>
      <c r="K16" s="13"/>
    </row>
    <row r="17" spans="1:11" s="14" customFormat="1" ht="40.5" hidden="1" customHeight="1" outlineLevel="1" x14ac:dyDescent="0.3">
      <c r="A17" s="15" t="s">
        <v>30</v>
      </c>
      <c r="B17" s="10" t="s">
        <v>35</v>
      </c>
      <c r="C17" s="10" t="s">
        <v>20</v>
      </c>
      <c r="D17" s="10" t="s">
        <v>3</v>
      </c>
      <c r="E17" s="11">
        <v>50</v>
      </c>
      <c r="F17" s="10">
        <v>0</v>
      </c>
      <c r="G17" s="10">
        <v>0</v>
      </c>
      <c r="H17" s="12">
        <f t="shared" si="2"/>
        <v>0</v>
      </c>
      <c r="I17" s="9"/>
      <c r="J17" s="10"/>
      <c r="K17" s="13"/>
    </row>
    <row r="18" spans="1:11" ht="49.5" customHeight="1" collapsed="1" x14ac:dyDescent="0.3">
      <c r="A18" s="4">
        <v>4</v>
      </c>
      <c r="B18" s="4" t="s">
        <v>37</v>
      </c>
      <c r="C18" s="4" t="s">
        <v>20</v>
      </c>
      <c r="D18" s="4" t="s">
        <v>3</v>
      </c>
      <c r="E18" s="6">
        <f>E19</f>
        <v>3552.4690000000001</v>
      </c>
      <c r="F18" s="6">
        <f t="shared" ref="F18:G18" si="4">F19</f>
        <v>2365.7330000000002</v>
      </c>
      <c r="G18" s="6">
        <f t="shared" si="4"/>
        <v>2325.5129999999999</v>
      </c>
      <c r="H18" s="7">
        <f t="shared" si="2"/>
        <v>65.461880174042335</v>
      </c>
      <c r="I18" s="5"/>
      <c r="J18" s="4"/>
      <c r="K18" s="1"/>
    </row>
    <row r="19" spans="1:11" s="14" customFormat="1" ht="150.75" customHeight="1" outlineLevel="1" x14ac:dyDescent="0.3">
      <c r="A19" s="15" t="s">
        <v>36</v>
      </c>
      <c r="B19" s="10" t="s">
        <v>79</v>
      </c>
      <c r="C19" s="10" t="s">
        <v>20</v>
      </c>
      <c r="D19" s="10" t="s">
        <v>3</v>
      </c>
      <c r="E19" s="11">
        <v>3552.4690000000001</v>
      </c>
      <c r="F19" s="10">
        <v>2365.7330000000002</v>
      </c>
      <c r="G19" s="10">
        <v>2325.5129999999999</v>
      </c>
      <c r="H19" s="12">
        <f t="shared" si="2"/>
        <v>65.461880174042335</v>
      </c>
      <c r="I19" s="9"/>
      <c r="J19" s="10"/>
      <c r="K19" s="13"/>
    </row>
    <row r="20" spans="1:11" ht="118.5" customHeight="1" x14ac:dyDescent="0.3">
      <c r="A20" s="4">
        <v>5</v>
      </c>
      <c r="B20" s="4" t="s">
        <v>12</v>
      </c>
      <c r="C20" s="4" t="s">
        <v>20</v>
      </c>
      <c r="D20" s="4" t="s">
        <v>18</v>
      </c>
      <c r="E20" s="6">
        <f>SUM(E21:E34)</f>
        <v>313014.00899999996</v>
      </c>
      <c r="F20" s="6">
        <f t="shared" ref="F20:G20" si="5">SUM(F21:F34)</f>
        <v>0</v>
      </c>
      <c r="G20" s="6">
        <f t="shared" si="5"/>
        <v>0</v>
      </c>
      <c r="H20" s="7">
        <f t="shared" si="2"/>
        <v>0</v>
      </c>
      <c r="I20" s="5"/>
      <c r="J20" s="4"/>
      <c r="K20" s="1"/>
    </row>
    <row r="21" spans="1:11" s="14" customFormat="1" ht="49.15" hidden="1" customHeight="1" outlineLevel="1" x14ac:dyDescent="0.3">
      <c r="A21" s="15" t="s">
        <v>38</v>
      </c>
      <c r="B21" s="10" t="s">
        <v>39</v>
      </c>
      <c r="C21" s="10" t="s">
        <v>20</v>
      </c>
      <c r="D21" s="10" t="s">
        <v>18</v>
      </c>
      <c r="E21" s="11">
        <v>10000</v>
      </c>
      <c r="F21" s="10">
        <v>0</v>
      </c>
      <c r="G21" s="10">
        <v>0</v>
      </c>
      <c r="H21" s="12">
        <f t="shared" si="2"/>
        <v>0</v>
      </c>
      <c r="I21" s="9"/>
      <c r="J21" s="10"/>
      <c r="K21" s="13"/>
    </row>
    <row r="22" spans="1:11" s="14" customFormat="1" ht="49.15" hidden="1" customHeight="1" outlineLevel="1" x14ac:dyDescent="0.3">
      <c r="A22" s="15" t="s">
        <v>40</v>
      </c>
      <c r="B22" s="10" t="s">
        <v>41</v>
      </c>
      <c r="C22" s="10" t="s">
        <v>20</v>
      </c>
      <c r="D22" s="10" t="s">
        <v>18</v>
      </c>
      <c r="E22" s="11">
        <v>32000</v>
      </c>
      <c r="F22" s="10">
        <v>0</v>
      </c>
      <c r="G22" s="10">
        <v>0</v>
      </c>
      <c r="H22" s="12">
        <f t="shared" si="2"/>
        <v>0</v>
      </c>
      <c r="I22" s="9"/>
      <c r="J22" s="10"/>
      <c r="K22" s="13"/>
    </row>
    <row r="23" spans="1:11" s="14" customFormat="1" ht="49.15" hidden="1" customHeight="1" outlineLevel="1" x14ac:dyDescent="0.3">
      <c r="A23" s="15" t="s">
        <v>42</v>
      </c>
      <c r="B23" s="10" t="s">
        <v>43</v>
      </c>
      <c r="C23" s="10" t="s">
        <v>20</v>
      </c>
      <c r="D23" s="10" t="s">
        <v>18</v>
      </c>
      <c r="E23" s="11">
        <v>55000</v>
      </c>
      <c r="F23" s="10">
        <v>0</v>
      </c>
      <c r="G23" s="10">
        <v>0</v>
      </c>
      <c r="H23" s="12">
        <f t="shared" si="2"/>
        <v>0</v>
      </c>
      <c r="I23" s="9"/>
      <c r="J23" s="10"/>
      <c r="K23" s="13"/>
    </row>
    <row r="24" spans="1:11" s="14" customFormat="1" ht="49.15" hidden="1" customHeight="1" outlineLevel="1" x14ac:dyDescent="0.3">
      <c r="A24" s="15" t="s">
        <v>44</v>
      </c>
      <c r="B24" s="10" t="s">
        <v>45</v>
      </c>
      <c r="C24" s="10" t="s">
        <v>20</v>
      </c>
      <c r="D24" s="10" t="s">
        <v>18</v>
      </c>
      <c r="E24" s="11">
        <v>20000</v>
      </c>
      <c r="F24" s="10">
        <v>0</v>
      </c>
      <c r="G24" s="10">
        <v>0</v>
      </c>
      <c r="H24" s="12">
        <f t="shared" si="2"/>
        <v>0</v>
      </c>
      <c r="I24" s="9"/>
      <c r="J24" s="10"/>
      <c r="K24" s="13"/>
    </row>
    <row r="25" spans="1:11" s="14" customFormat="1" ht="49.15" hidden="1" customHeight="1" outlineLevel="1" x14ac:dyDescent="0.3">
      <c r="A25" s="15" t="s">
        <v>46</v>
      </c>
      <c r="B25" s="10" t="s">
        <v>47</v>
      </c>
      <c r="C25" s="10" t="s">
        <v>20</v>
      </c>
      <c r="D25" s="10" t="s">
        <v>18</v>
      </c>
      <c r="E25" s="11">
        <v>2000</v>
      </c>
      <c r="F25" s="10">
        <v>0</v>
      </c>
      <c r="G25" s="10">
        <v>0</v>
      </c>
      <c r="H25" s="12">
        <f t="shared" si="2"/>
        <v>0</v>
      </c>
      <c r="I25" s="9"/>
      <c r="J25" s="10"/>
      <c r="K25" s="13"/>
    </row>
    <row r="26" spans="1:11" s="14" customFormat="1" ht="49.15" hidden="1" customHeight="1" outlineLevel="1" x14ac:dyDescent="0.3">
      <c r="A26" s="15" t="s">
        <v>48</v>
      </c>
      <c r="B26" s="10" t="s">
        <v>49</v>
      </c>
      <c r="C26" s="10" t="s">
        <v>20</v>
      </c>
      <c r="D26" s="10" t="s">
        <v>18</v>
      </c>
      <c r="E26" s="11">
        <v>40000</v>
      </c>
      <c r="F26" s="10">
        <v>0</v>
      </c>
      <c r="G26" s="10">
        <v>0</v>
      </c>
      <c r="H26" s="12">
        <f t="shared" si="2"/>
        <v>0</v>
      </c>
      <c r="I26" s="9"/>
      <c r="J26" s="10"/>
      <c r="K26" s="13"/>
    </row>
    <row r="27" spans="1:11" s="14" customFormat="1" ht="49.15" hidden="1" customHeight="1" outlineLevel="1" x14ac:dyDescent="0.3">
      <c r="A27" s="15" t="s">
        <v>50</v>
      </c>
      <c r="B27" s="10" t="s">
        <v>51</v>
      </c>
      <c r="C27" s="10" t="s">
        <v>20</v>
      </c>
      <c r="D27" s="10" t="s">
        <v>18</v>
      </c>
      <c r="E27" s="11">
        <v>40000</v>
      </c>
      <c r="F27" s="10">
        <v>0</v>
      </c>
      <c r="G27" s="10">
        <v>0</v>
      </c>
      <c r="H27" s="12">
        <f t="shared" si="2"/>
        <v>0</v>
      </c>
      <c r="I27" s="9"/>
      <c r="J27" s="10"/>
      <c r="K27" s="13"/>
    </row>
    <row r="28" spans="1:11" s="14" customFormat="1" ht="49.15" hidden="1" customHeight="1" outlineLevel="1" x14ac:dyDescent="0.3">
      <c r="A28" s="15" t="s">
        <v>52</v>
      </c>
      <c r="B28" s="10" t="s">
        <v>53</v>
      </c>
      <c r="C28" s="10" t="s">
        <v>20</v>
      </c>
      <c r="D28" s="10" t="s">
        <v>18</v>
      </c>
      <c r="E28" s="11">
        <v>1700</v>
      </c>
      <c r="F28" s="10">
        <v>0</v>
      </c>
      <c r="G28" s="10">
        <v>0</v>
      </c>
      <c r="H28" s="12">
        <f t="shared" si="2"/>
        <v>0</v>
      </c>
      <c r="I28" s="9"/>
      <c r="J28" s="10"/>
      <c r="K28" s="13"/>
    </row>
    <row r="29" spans="1:11" s="14" customFormat="1" ht="49.15" hidden="1" customHeight="1" outlineLevel="1" x14ac:dyDescent="0.3">
      <c r="A29" s="15" t="s">
        <v>54</v>
      </c>
      <c r="B29" s="10" t="s">
        <v>55</v>
      </c>
      <c r="C29" s="10" t="s">
        <v>20</v>
      </c>
      <c r="D29" s="10" t="s">
        <v>18</v>
      </c>
      <c r="E29" s="11">
        <v>22000</v>
      </c>
      <c r="F29" s="10">
        <v>0</v>
      </c>
      <c r="G29" s="10">
        <v>0</v>
      </c>
      <c r="H29" s="12">
        <f t="shared" si="2"/>
        <v>0</v>
      </c>
      <c r="I29" s="9"/>
      <c r="J29" s="10"/>
      <c r="K29" s="13"/>
    </row>
    <row r="30" spans="1:11" s="14" customFormat="1" ht="49.15" hidden="1" customHeight="1" outlineLevel="1" x14ac:dyDescent="0.3">
      <c r="A30" s="15" t="s">
        <v>56</v>
      </c>
      <c r="B30" s="10" t="s">
        <v>57</v>
      </c>
      <c r="C30" s="10" t="s">
        <v>20</v>
      </c>
      <c r="D30" s="10" t="s">
        <v>18</v>
      </c>
      <c r="E30" s="11">
        <v>15192.671</v>
      </c>
      <c r="F30" s="10">
        <v>0</v>
      </c>
      <c r="G30" s="10">
        <v>0</v>
      </c>
      <c r="H30" s="12">
        <f t="shared" si="2"/>
        <v>0</v>
      </c>
      <c r="I30" s="9"/>
      <c r="J30" s="10"/>
      <c r="K30" s="13"/>
    </row>
    <row r="31" spans="1:11" s="14" customFormat="1" ht="49.15" hidden="1" customHeight="1" outlineLevel="1" x14ac:dyDescent="0.3">
      <c r="A31" s="15" t="s">
        <v>58</v>
      </c>
      <c r="B31" s="10" t="s">
        <v>59</v>
      </c>
      <c r="C31" s="10" t="s">
        <v>20</v>
      </c>
      <c r="D31" s="10" t="s">
        <v>18</v>
      </c>
      <c r="E31" s="11">
        <v>15121.338</v>
      </c>
      <c r="F31" s="10">
        <v>0</v>
      </c>
      <c r="G31" s="10">
        <v>0</v>
      </c>
      <c r="H31" s="12">
        <f t="shared" si="2"/>
        <v>0</v>
      </c>
      <c r="I31" s="9"/>
      <c r="J31" s="10"/>
      <c r="K31" s="13"/>
    </row>
    <row r="32" spans="1:11" s="14" customFormat="1" ht="49.15" hidden="1" customHeight="1" outlineLevel="1" x14ac:dyDescent="0.3">
      <c r="A32" s="15" t="s">
        <v>60</v>
      </c>
      <c r="B32" s="10" t="s">
        <v>61</v>
      </c>
      <c r="C32" s="10" t="s">
        <v>20</v>
      </c>
      <c r="D32" s="10" t="s">
        <v>18</v>
      </c>
      <c r="E32" s="11">
        <v>20000</v>
      </c>
      <c r="F32" s="10">
        <v>0</v>
      </c>
      <c r="G32" s="10">
        <v>0</v>
      </c>
      <c r="H32" s="12">
        <f t="shared" si="2"/>
        <v>0</v>
      </c>
      <c r="I32" s="9"/>
      <c r="J32" s="10"/>
      <c r="K32" s="13"/>
    </row>
    <row r="33" spans="1:11" s="14" customFormat="1" ht="49.15" hidden="1" customHeight="1" outlineLevel="1" x14ac:dyDescent="0.3">
      <c r="A33" s="15" t="s">
        <v>62</v>
      </c>
      <c r="B33" s="10" t="s">
        <v>64</v>
      </c>
      <c r="C33" s="10" t="s">
        <v>20</v>
      </c>
      <c r="D33" s="10" t="s">
        <v>18</v>
      </c>
      <c r="E33" s="11">
        <v>20000</v>
      </c>
      <c r="F33" s="10">
        <v>0</v>
      </c>
      <c r="G33" s="10">
        <v>0</v>
      </c>
      <c r="H33" s="12">
        <f t="shared" si="2"/>
        <v>0</v>
      </c>
      <c r="I33" s="9"/>
      <c r="J33" s="10"/>
      <c r="K33" s="13"/>
    </row>
    <row r="34" spans="1:11" s="14" customFormat="1" ht="16.5" hidden="1" customHeight="1" outlineLevel="1" x14ac:dyDescent="0.3">
      <c r="A34" s="15" t="s">
        <v>63</v>
      </c>
      <c r="B34" s="10" t="s">
        <v>65</v>
      </c>
      <c r="C34" s="10" t="s">
        <v>20</v>
      </c>
      <c r="D34" s="10" t="s">
        <v>18</v>
      </c>
      <c r="E34" s="11">
        <v>20000</v>
      </c>
      <c r="F34" s="10">
        <v>0</v>
      </c>
      <c r="G34" s="10">
        <v>0</v>
      </c>
      <c r="H34" s="12">
        <f t="shared" si="2"/>
        <v>0</v>
      </c>
      <c r="I34" s="9"/>
      <c r="J34" s="10"/>
      <c r="K34" s="13"/>
    </row>
    <row r="35" spans="1:11" ht="42" customHeight="1" collapsed="1" x14ac:dyDescent="0.3">
      <c r="A35" s="4">
        <v>6</v>
      </c>
      <c r="B35" s="4" t="s">
        <v>13</v>
      </c>
      <c r="C35" s="4" t="s">
        <v>20</v>
      </c>
      <c r="D35" s="4" t="s">
        <v>3</v>
      </c>
      <c r="E35" s="6">
        <f>SUM(E36:E38)</f>
        <v>5000</v>
      </c>
      <c r="F35" s="6">
        <f t="shared" ref="F35:G35" si="6">SUM(F36:F38)</f>
        <v>2087.8919999999998</v>
      </c>
      <c r="G35" s="6">
        <f t="shared" si="6"/>
        <v>1901.8529999999998</v>
      </c>
      <c r="H35" s="7">
        <f t="shared" si="2"/>
        <v>38.037059999999997</v>
      </c>
      <c r="I35" s="5"/>
      <c r="J35" s="4"/>
      <c r="K35" s="1"/>
    </row>
    <row r="36" spans="1:11" s="14" customFormat="1" ht="190.5" customHeight="1" outlineLevel="1" x14ac:dyDescent="0.3">
      <c r="A36" s="15" t="s">
        <v>66</v>
      </c>
      <c r="B36" s="10" t="s">
        <v>69</v>
      </c>
      <c r="C36" s="10" t="s">
        <v>20</v>
      </c>
      <c r="D36" s="10" t="s">
        <v>3</v>
      </c>
      <c r="E36" s="11">
        <v>3000</v>
      </c>
      <c r="F36" s="10">
        <v>1713.9939999999999</v>
      </c>
      <c r="G36" s="10">
        <v>1713.9939999999999</v>
      </c>
      <c r="H36" s="12">
        <f t="shared" si="2"/>
        <v>57.133133333333333</v>
      </c>
      <c r="I36" s="9"/>
      <c r="J36" s="10"/>
      <c r="K36" s="13"/>
    </row>
    <row r="37" spans="1:11" s="14" customFormat="1" ht="140.25" customHeight="1" outlineLevel="1" x14ac:dyDescent="0.3">
      <c r="A37" s="15" t="s">
        <v>67</v>
      </c>
      <c r="B37" s="10" t="s">
        <v>70</v>
      </c>
      <c r="C37" s="10" t="s">
        <v>20</v>
      </c>
      <c r="D37" s="10" t="s">
        <v>3</v>
      </c>
      <c r="E37" s="11">
        <v>1600</v>
      </c>
      <c r="F37" s="10">
        <v>373.89800000000002</v>
      </c>
      <c r="G37" s="10">
        <v>187.85900000000001</v>
      </c>
      <c r="H37" s="12">
        <f t="shared" si="2"/>
        <v>11.741187500000001</v>
      </c>
      <c r="I37" s="9"/>
      <c r="J37" s="10"/>
      <c r="K37" s="13"/>
    </row>
    <row r="38" spans="1:11" s="14" customFormat="1" ht="61.5" customHeight="1" outlineLevel="1" x14ac:dyDescent="0.3">
      <c r="A38" s="15" t="s">
        <v>68</v>
      </c>
      <c r="B38" s="10" t="s">
        <v>71</v>
      </c>
      <c r="C38" s="10" t="s">
        <v>20</v>
      </c>
      <c r="D38" s="10" t="s">
        <v>3</v>
      </c>
      <c r="E38" s="11">
        <v>400</v>
      </c>
      <c r="F38" s="10">
        <v>0</v>
      </c>
      <c r="G38" s="10">
        <v>0</v>
      </c>
      <c r="H38" s="12">
        <f t="shared" si="2"/>
        <v>0</v>
      </c>
      <c r="I38" s="9"/>
      <c r="J38" s="10"/>
      <c r="K38" s="13"/>
    </row>
    <row r="39" spans="1:11" ht="113.25" customHeight="1" x14ac:dyDescent="0.3">
      <c r="A39" s="4">
        <v>7</v>
      </c>
      <c r="B39" s="4" t="s">
        <v>75</v>
      </c>
      <c r="C39" s="4" t="s">
        <v>20</v>
      </c>
      <c r="D39" s="4" t="s">
        <v>18</v>
      </c>
      <c r="E39" s="6">
        <f>SUM(E40:E42)</f>
        <v>68715.8</v>
      </c>
      <c r="F39" s="6">
        <f t="shared" ref="F39:G39" si="7">SUM(F40:F42)</f>
        <v>0</v>
      </c>
      <c r="G39" s="6">
        <f t="shared" si="7"/>
        <v>0</v>
      </c>
      <c r="H39" s="7">
        <f t="shared" si="2"/>
        <v>0</v>
      </c>
      <c r="I39" s="5"/>
      <c r="J39" s="4"/>
      <c r="K39" s="1"/>
    </row>
    <row r="40" spans="1:11" s="14" customFormat="1" ht="52.9" hidden="1" customHeight="1" outlineLevel="1" x14ac:dyDescent="0.3">
      <c r="A40" s="15" t="s">
        <v>72</v>
      </c>
      <c r="B40" s="10" t="s">
        <v>76</v>
      </c>
      <c r="C40" s="4" t="s">
        <v>20</v>
      </c>
      <c r="D40" s="10" t="s">
        <v>18</v>
      </c>
      <c r="E40" s="11">
        <v>999.8</v>
      </c>
      <c r="F40" s="10">
        <v>0</v>
      </c>
      <c r="G40" s="10">
        <v>0</v>
      </c>
      <c r="H40" s="12">
        <f t="shared" ref="H40:H42" si="8">G40/E40*100</f>
        <v>0</v>
      </c>
      <c r="I40" s="9"/>
      <c r="J40" s="10"/>
      <c r="K40" s="13"/>
    </row>
    <row r="41" spans="1:11" s="14" customFormat="1" ht="52.9" hidden="1" customHeight="1" outlineLevel="1" x14ac:dyDescent="0.3">
      <c r="A41" s="15" t="s">
        <v>73</v>
      </c>
      <c r="B41" s="10" t="s">
        <v>77</v>
      </c>
      <c r="C41" s="4" t="s">
        <v>20</v>
      </c>
      <c r="D41" s="10" t="s">
        <v>18</v>
      </c>
      <c r="E41" s="11">
        <v>66500</v>
      </c>
      <c r="F41" s="10">
        <v>0</v>
      </c>
      <c r="G41" s="10">
        <v>0</v>
      </c>
      <c r="H41" s="12">
        <f t="shared" si="8"/>
        <v>0</v>
      </c>
      <c r="I41" s="9"/>
      <c r="J41" s="10"/>
      <c r="K41" s="13"/>
    </row>
    <row r="42" spans="1:11" s="14" customFormat="1" ht="52.9" hidden="1" customHeight="1" outlineLevel="1" x14ac:dyDescent="0.3">
      <c r="A42" s="15" t="s">
        <v>74</v>
      </c>
      <c r="B42" s="10" t="s">
        <v>78</v>
      </c>
      <c r="C42" s="4" t="s">
        <v>20</v>
      </c>
      <c r="D42" s="10" t="s">
        <v>18</v>
      </c>
      <c r="E42" s="11">
        <v>1216</v>
      </c>
      <c r="F42" s="10">
        <v>0</v>
      </c>
      <c r="G42" s="10">
        <v>0</v>
      </c>
      <c r="H42" s="12">
        <f t="shared" si="8"/>
        <v>0</v>
      </c>
      <c r="I42" s="9"/>
      <c r="J42" s="10"/>
      <c r="K42" s="13"/>
    </row>
    <row r="43" spans="1:11" ht="117.75" customHeight="1" collapsed="1" x14ac:dyDescent="0.3">
      <c r="A43" s="4">
        <v>8</v>
      </c>
      <c r="B43" s="4" t="s">
        <v>85</v>
      </c>
      <c r="C43" s="4" t="s">
        <v>20</v>
      </c>
      <c r="D43" s="4" t="s">
        <v>18</v>
      </c>
      <c r="E43" s="6">
        <f>E44</f>
        <v>100000</v>
      </c>
      <c r="F43" s="6">
        <f t="shared" ref="F43:H43" si="9">F44</f>
        <v>0</v>
      </c>
      <c r="G43" s="6">
        <f t="shared" si="9"/>
        <v>0</v>
      </c>
      <c r="H43" s="6">
        <f t="shared" si="9"/>
        <v>0</v>
      </c>
      <c r="I43" s="5"/>
      <c r="J43" s="4"/>
      <c r="K43" s="1"/>
    </row>
    <row r="44" spans="1:11" s="14" customFormat="1" ht="195.75" hidden="1" customHeight="1" outlineLevel="1" x14ac:dyDescent="0.3">
      <c r="A44" s="15" t="s">
        <v>80</v>
      </c>
      <c r="B44" s="10" t="s">
        <v>81</v>
      </c>
      <c r="C44" s="10" t="s">
        <v>20</v>
      </c>
      <c r="D44" s="10" t="s">
        <v>18</v>
      </c>
      <c r="E44" s="11">
        <v>100000</v>
      </c>
      <c r="F44" s="10">
        <v>0</v>
      </c>
      <c r="G44" s="10">
        <v>0</v>
      </c>
      <c r="H44" s="12">
        <v>0</v>
      </c>
      <c r="I44" s="9"/>
      <c r="J44" s="10"/>
      <c r="K44" s="13"/>
    </row>
    <row r="45" spans="1:11" s="21" customFormat="1" ht="21.6" customHeight="1" collapsed="1" x14ac:dyDescent="0.3">
      <c r="A45" s="24" t="s">
        <v>10</v>
      </c>
      <c r="B45" s="24"/>
      <c r="C45" s="24"/>
      <c r="D45" s="24"/>
      <c r="E45" s="16">
        <f>E7+E9+E12+E18+E20+E35+E39+E43</f>
        <v>542301.92799999996</v>
      </c>
      <c r="F45" s="16">
        <f t="shared" ref="F45:G45" si="10">F7+F9+F12+F18+F20+F35+F39+F43</f>
        <v>5489.625</v>
      </c>
      <c r="G45" s="16">
        <f t="shared" si="10"/>
        <v>4735.7240000000002</v>
      </c>
      <c r="H45" s="17">
        <f t="shared" si="2"/>
        <v>0.87326335303015923</v>
      </c>
      <c r="I45" s="18"/>
      <c r="J45" s="19"/>
      <c r="K45" s="20"/>
    </row>
    <row r="46" spans="1:11" ht="30.75" customHeight="1" x14ac:dyDescent="0.25"/>
    <row r="47" spans="1:11" ht="15.6" customHeight="1" x14ac:dyDescent="0.25">
      <c r="A47" s="25" t="s">
        <v>82</v>
      </c>
      <c r="B47" s="25"/>
      <c r="C47" s="25"/>
      <c r="G47" s="26" t="s">
        <v>0</v>
      </c>
      <c r="H47" s="26"/>
      <c r="I47" s="26"/>
      <c r="J47" s="26"/>
    </row>
    <row r="48" spans="1:11" ht="18.600000000000001" customHeight="1" x14ac:dyDescent="0.25">
      <c r="A48" s="25"/>
      <c r="B48" s="25"/>
      <c r="C48" s="25"/>
      <c r="E48" s="8"/>
      <c r="G48" s="26"/>
      <c r="H48" s="26"/>
      <c r="I48" s="26"/>
      <c r="J48" s="26"/>
    </row>
  </sheetData>
  <mergeCells count="8">
    <mergeCell ref="H1:J1"/>
    <mergeCell ref="A2:J2"/>
    <mergeCell ref="A45:D45"/>
    <mergeCell ref="A47:C48"/>
    <mergeCell ref="G47:I48"/>
    <mergeCell ref="A3:J3"/>
    <mergeCell ref="A4:J4"/>
    <mergeCell ref="J47:J48"/>
  </mergeCells>
  <pageMargins left="0.19685039370078741" right="0.23622047244094491" top="0.56000000000000005" bottom="0.31496062992125984" header="0.31496062992125984" footer="0.31496062992125984"/>
  <pageSetup paperSize="9" scale="95" orientation="landscape" horizontalDpi="300" verticalDpi="300"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Лист1 (2)</vt:lpstr>
      <vt:lpstr>'Лист1 (2)'!Заголовки_для_друку</vt:lpstr>
      <vt:lpstr>'Лист1 (2)'!Область_друку</vt:lpstr>
    </vt:vector>
  </TitlesOfParts>
  <Company>SPecialiST RePack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ДИСПЕТЧЕР</dc:creator>
  <cp:lastModifiedBy>Сергій І. ДУРИХІН</cp:lastModifiedBy>
  <cp:lastPrinted>2024-10-31T14:49:38Z</cp:lastPrinted>
  <dcterms:created xsi:type="dcterms:W3CDTF">2022-07-28T11:50:42Z</dcterms:created>
  <dcterms:modified xsi:type="dcterms:W3CDTF">2024-11-04T14:06:51Z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137edf4-57c1-4905-bbd0-a54792bce424_Enabled">
    <vt:lpwstr>true</vt:lpwstr>
  </property>
  <property fmtid="{D5CDD505-2E9C-101B-9397-08002B2CF9AE}" pid="3" name="MSIP_Label_6137edf4-57c1-4905-bbd0-a54792bce424_SetDate">
    <vt:lpwstr>2024-07-01T13:05:24Z</vt:lpwstr>
  </property>
  <property fmtid="{D5CDD505-2E9C-101B-9397-08002B2CF9AE}" pid="4" name="MSIP_Label_6137edf4-57c1-4905-bbd0-a54792bce424_Method">
    <vt:lpwstr>Standard</vt:lpwstr>
  </property>
  <property fmtid="{D5CDD505-2E9C-101B-9397-08002B2CF9AE}" pid="5" name="MSIP_Label_6137edf4-57c1-4905-bbd0-a54792bce424_Name">
    <vt:lpwstr>defa4170-0d19-0005-0004-bc88714345d2</vt:lpwstr>
  </property>
  <property fmtid="{D5CDD505-2E9C-101B-9397-08002B2CF9AE}" pid="6" name="MSIP_Label_6137edf4-57c1-4905-bbd0-a54792bce424_SiteId">
    <vt:lpwstr>c3285baa-5e1e-4886-a250-4969f8331095</vt:lpwstr>
  </property>
  <property fmtid="{D5CDD505-2E9C-101B-9397-08002B2CF9AE}" pid="7" name="MSIP_Label_6137edf4-57c1-4905-bbd0-a54792bce424_ActionId">
    <vt:lpwstr>bcd0c081-86ae-4cb5-bef7-da8ec17ff6f5</vt:lpwstr>
  </property>
  <property fmtid="{D5CDD505-2E9C-101B-9397-08002B2CF9AE}" pid="8" name="MSIP_Label_6137edf4-57c1-4905-bbd0-a54792bce424_ContentBits">
    <vt:lpwstr>0</vt:lpwstr>
  </property>
</Properties>
</file>