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6605" windowHeight="6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Лист1!$A$6:$K$38</definedName>
    <definedName name="_xlnm.Print_Area" localSheetId="0">Лист1!$A$1:$J$49</definedName>
  </definedNames>
  <calcPr calcId="144525"/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11" i="1" l="1"/>
  <c r="H12" i="1"/>
  <c r="H13" i="1"/>
  <c r="H14" i="1"/>
  <c r="H15" i="1"/>
  <c r="H16" i="1"/>
  <c r="H17" i="1"/>
  <c r="H18" i="1"/>
  <c r="H19" i="1"/>
  <c r="H20" i="1"/>
  <c r="H21" i="1"/>
  <c r="I10" i="1" l="1"/>
  <c r="I28" i="1"/>
  <c r="H37" i="1"/>
  <c r="I34" i="1"/>
  <c r="H35" i="1"/>
  <c r="H34" i="1"/>
  <c r="G22" i="1" l="1"/>
  <c r="F22" i="1"/>
  <c r="E22" i="1"/>
  <c r="H22" i="1" l="1"/>
  <c r="I22" i="1"/>
  <c r="I37" i="1" l="1"/>
  <c r="I35" i="1"/>
  <c r="G32" i="1" l="1"/>
  <c r="F32" i="1"/>
  <c r="E32" i="1"/>
  <c r="E38" i="1" s="1"/>
  <c r="I29" i="1"/>
  <c r="I30" i="1"/>
  <c r="I31" i="1"/>
  <c r="I27" i="1"/>
  <c r="I26" i="1"/>
  <c r="I25" i="1"/>
  <c r="I21" i="1"/>
  <c r="I20" i="1"/>
  <c r="I19" i="1"/>
  <c r="I18" i="1"/>
  <c r="I17" i="1"/>
  <c r="I16" i="1"/>
  <c r="I15" i="1"/>
  <c r="I14" i="1"/>
  <c r="I13" i="1"/>
  <c r="I12" i="1"/>
  <c r="I11" i="1"/>
  <c r="H10" i="1"/>
  <c r="I24" i="1" l="1"/>
  <c r="I32" i="1"/>
  <c r="H32" i="1"/>
  <c r="G38" i="1"/>
  <c r="F38" i="1"/>
  <c r="H24" i="1"/>
  <c r="H38" i="1" l="1"/>
  <c r="I38" i="1"/>
</calcChain>
</file>

<file path=xl/sharedStrings.xml><?xml version="1.0" encoding="utf-8"?>
<sst xmlns="http://schemas.openxmlformats.org/spreadsheetml/2006/main" count="92" uniqueCount="68">
  <si>
    <t>№ п/п</t>
  </si>
  <si>
    <t xml:space="preserve">Заходи </t>
  </si>
  <si>
    <t xml:space="preserve">Головний розпорядник коштів </t>
  </si>
  <si>
    <t>Джерела</t>
  </si>
  <si>
    <t xml:space="preserve"> фінансування</t>
  </si>
  <si>
    <t>(тис.грн)</t>
  </si>
  <si>
    <t>Використано коштів з початку року</t>
  </si>
  <si>
    <t>% використання коштів</t>
  </si>
  <si>
    <t>(+,-)</t>
  </si>
  <si>
    <t>Примітка</t>
  </si>
  <si>
    <t>Капітальні інвестиції</t>
  </si>
  <si>
    <t>Департамент економіки і міжнародних відносин Харківської обласної державної (військової) адміністрації</t>
  </si>
  <si>
    <t>Обласний бюджет</t>
  </si>
  <si>
    <t>Департамент економіки і міжнародних відносин Харківської обласної державної (військової) адміністрації, структурні підрозділи Харківської обласної державної (військової) адміністрації, районні державні (військові) адміністрації, військові адміністрації населених пунктів, органи місцевого самоврядування Харківської області</t>
  </si>
  <si>
    <t>Всього по частині ІІ</t>
  </si>
  <si>
    <t>Харківська обласна рада</t>
  </si>
  <si>
    <t>Департамент агропромислового розвитку Харківської обласної державної (військової) адміністрації</t>
  </si>
  <si>
    <t>Всього по частині ІІІ</t>
  </si>
  <si>
    <t>Всього по частині ІV</t>
  </si>
  <si>
    <t>Державний, обласний, місцевий бюджети, інші джерела</t>
  </si>
  <si>
    <t>Всього по частині V</t>
  </si>
  <si>
    <t>Всього по Програмі</t>
  </si>
  <si>
    <t xml:space="preserve">Ірина Коновалова </t>
  </si>
  <si>
    <t>Олена Коваленко 0954605017</t>
  </si>
  <si>
    <t xml:space="preserve">* інформація щодо фінансування інвестиційних проєктів наведена у додатку </t>
  </si>
  <si>
    <t>Директор Департаменту економіки і міжнародних відносин Харківської обласної державної (військової) адміністрації                                                                                              Іван ДУДКА</t>
  </si>
  <si>
    <t>Обсяги фінансування на 2024 рік, передбачені програмою</t>
  </si>
  <si>
    <t>Профінансовано у 2024 році</t>
  </si>
  <si>
    <r>
      <t>Частина ІІ «</t>
    </r>
    <r>
      <rPr>
        <b/>
        <sz val="14"/>
        <color rgb="FF000000"/>
        <rFont val="Times New Roman"/>
        <family val="1"/>
        <charset val="204"/>
      </rPr>
      <t>Заходи Програми щодо реалізації пріоритетних завдань у 2024 році</t>
    </r>
    <r>
      <rPr>
        <b/>
        <sz val="14"/>
        <color theme="1"/>
        <rFont val="Times New Roman"/>
        <family val="1"/>
        <charset val="204"/>
      </rPr>
      <t xml:space="preserve">» </t>
    </r>
  </si>
  <si>
    <t>Частина ІІІ «Прогнозна сума видатків на фінансування окремих заходів на 2024 рік»</t>
  </si>
  <si>
    <t>11. Модернізація пристроїв СЦБ на станціях та перегонах</t>
  </si>
  <si>
    <t>Структурний підрозділ «Служба сигналізації та зв’язку» Регіональної філії «Південна залізниця» АТ «Укрзалізниця»</t>
  </si>
  <si>
    <t>12. Капітальний ремонт з модернізацією електропоїздів серії ЕПЛ-9Т в умовах ПрАТ «Київський електровагоноремонтний завод»</t>
  </si>
  <si>
    <t>Структурний підрозділ «Служба приміських пасажирських перевезень» Регіональної філії «Південна залізниця» АТ «Укрзалізниця»</t>
  </si>
  <si>
    <t xml:space="preserve">Капітальні інвестиції
Централізовані кошти АТ «Укрзалізниця»
</t>
  </si>
  <si>
    <t>13. Реконструкція тягової підстанції Мерефа регіональної філії «Південна залізниця» АТ «Укрзалізниця»</t>
  </si>
  <si>
    <t xml:space="preserve">Структурний підрозділ «Служба електропостачання» Регіональної філії «Південна залізниця» АТ «Укрзалізниця»
</t>
  </si>
  <si>
    <t>14. Відновлення залізничних шляхопроводів і мостів та  облаштування на деокупованих територіях Харківської області</t>
  </si>
  <si>
    <t xml:space="preserve">Філія «Центр з будівництва та ремонту інженерних споруд» АТ «Укрзалізниця», структурний підрозділ «Служба колії» Регіональної філії «Південна залізниця» АТ «Укрзалізниця»
</t>
  </si>
  <si>
    <t xml:space="preserve">24. Забезпечення отримання послуг, пов’язаних із проведенням стратегічної екологічної оцінки проєктів документів державного планування, розробником яких є Департамент економіки і міжнародних відносин Харківської обласної державної (військової) адміністрації </t>
  </si>
  <si>
    <t xml:space="preserve">Департамент економіки і міжнародних відносин Харківської обласної державної (військової) адміністрації </t>
  </si>
  <si>
    <t xml:space="preserve">34. Забезпечення перебування в Харківській області представників дипломатичного корпусу, акредитованого в Україні, міжнародних організацій, торгово-економічних місій, а також офіційних делегацій адміністративно-територіальних утворень іноземних держав
(презентаційні видатки)
</t>
  </si>
  <si>
    <t>Харківська обласна державна (військова) адміністрація</t>
  </si>
  <si>
    <t>35. Забезпечення відзначення на території Харківської області Дня Європи в Україні</t>
  </si>
  <si>
    <t>36. Забезпечення проведення заходів щодо створення агенції регіонального розвитку і передбачення фінансування її діяльності</t>
  </si>
  <si>
    <t>37. Забезпечення діяльності ХАРКІВСЬКОГО РЕГІОНАЛЬНОГО ФОНДУ ПІДТРИМКИ ПІДПРИЄМНИЦТВА з метою виконання заходів з підтримки підприємництва в Харківській області</t>
  </si>
  <si>
    <t>Департамент економіки і міжнародних відносин Харківської обласної державної (військової) адміністрації, ХАРКІВСЬКИЙ РЕГІОНАЛЬНИЙ ФОНД ПІДТРИМКИ ПІДПРИЄМНИЦТВА</t>
  </si>
  <si>
    <t>77. Проведення інвентаризації об’єктів культурної спадщини, що зазнали руйнувань внаслідок збройної агресії рф</t>
  </si>
  <si>
    <t>Департамент культури і туризму Харківської обласної державної (військової) адміністрації, районні державні (військові) адміністрації, органи місцевого самоврядування Харківської області</t>
  </si>
  <si>
    <t>Місцевий бюджет</t>
  </si>
  <si>
    <t>78. Складання облікової документації на об’єкти культурної спадщини</t>
  </si>
  <si>
    <t>79. Проведення ремонтно-реставраційних робіт на об’єктах культури, які постраждали внаслідок збройної агресії рф</t>
  </si>
  <si>
    <t>Державний бюджет України, місцевий бюджет</t>
  </si>
  <si>
    <t>Технічний захист інформації в органах виконавчої влади</t>
  </si>
  <si>
    <t>Фінансова підтримка ОБЛАСНОГО КОМУНАЛЬНОГО ПІДПРИЄМСТВА ХАРКІВСЬКОЇ ОБЛАСНОЇ РАДИ «ЗНАХІДКА»</t>
  </si>
  <si>
    <t>Фінансова підтримка ОК ВЕП «ДЕРЖПРОМ»</t>
  </si>
  <si>
    <t xml:space="preserve">Фінансування заходів щодо задоволення потреб Харківської області у продовольчих товарах у необхідних обсягах </t>
  </si>
  <si>
    <t>Фінансування заходів щодо призову громадян до лав Збройних сил України в Харківській області</t>
  </si>
  <si>
    <t>Департамент оборонної, мобілізаційної роботи та взаємодії з правоохоронними органами Харківської обласної державної (військової)  адміністрації 
(виконавець – Харківський обласний територіальний центр комплектування та соціальної підтримки)</t>
  </si>
  <si>
    <t>Фінансова підтримка КОМУНАЛЬНОГО ПІДПРИЄМСТВА «ХАРКІВСЬКИЙ ОБЛАСНИЙ ФОНД ПІДТРИМКИ ІНДИВІДУАЛЬНОГО ЖИТЛОВОГО БУДІВНИЦТВА НА СЕЛІ»</t>
  </si>
  <si>
    <t>Департамент містобудування та архітектури 
Харківської обласної державної (військової) адміністрації</t>
  </si>
  <si>
    <t>Фінансова підтримка КОМУНАЛЬНОГО ПІДПРИЄМСТВА ХАРКІВСЬКОЇ ОБЛАСНОЇ РАДИ «ХАРКІВСЬКІ ОБЛАСНІ КОМУНІКАЦІЙНІ СИСТЕМИ»</t>
  </si>
  <si>
    <t>Департамент цифрової трансформації регіону Харківської обласної державної (військової) адміністрації</t>
  </si>
  <si>
    <t>Фінансування заходів по забезпеченню діяльності Харківської обласної територіальної виборчої комісії</t>
  </si>
  <si>
    <t>Уляна Кононенко 0504014718</t>
  </si>
  <si>
    <t>Частина ІV «Перелік інвестиційних проєктів регіонального розвитку, які планується реалізувати у 2024 році»*</t>
  </si>
  <si>
    <t>Частина V «Перелік проєктів стосовно відновлення та модернізації об'єктів у 2024 році, 
що постраждали внаслідок збройної агресії рф проти України»*</t>
  </si>
  <si>
    <t xml:space="preserve">З В І Т (І Н Ф О Р М А Ц І Я) 
про результати виконання та стан фінансування заходів 
Програми економічного і соціального розвитку Харківської області на 2024 рік, затвердженої рішенням обласної ради від 23 грудня 2023 року № 726-VІІІ» (зі змінами)
за 2024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</si>
</sst>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164" fontId="0" fillId="0" borderId="0" xfId="0" applyNumberFormat="1"/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34" zoomScale="60" zoomScaleNormal="100" workbookViewId="0">
      <selection activeCell="A5" sqref="A5"/>
    </sheetView>
  </sheetViews>
  <sheetFormatPr defaultRowHeight="15" x14ac:dyDescent="0.25"/>
  <cols>
    <col min="1" max="1" width="10.140625" style="14" customWidth="1"/>
    <col min="2" max="2" width="71.28515625" customWidth="1"/>
    <col min="3" max="3" width="45.28515625" customWidth="1"/>
    <col min="4" max="4" width="27" customWidth="1"/>
    <col min="5" max="5" width="25" style="6" customWidth="1"/>
    <col min="6" max="6" width="27.140625" style="6" customWidth="1"/>
    <col min="7" max="7" width="23.7109375" style="6" customWidth="1"/>
    <col min="8" max="8" width="26" customWidth="1"/>
    <col min="9" max="9" width="20.5703125" customWidth="1"/>
    <col min="10" max="10" width="30.140625" customWidth="1"/>
    <col min="11" max="11" width="40" customWidth="1"/>
  </cols>
  <sheetData>
    <row r="1" spans="1:11" x14ac:dyDescent="0.25">
      <c r="A1" s="40" t="s">
        <v>67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1" ht="42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</row>
    <row r="6" spans="1:11" ht="93.75" x14ac:dyDescent="0.3">
      <c r="A6" s="45" t="s">
        <v>0</v>
      </c>
      <c r="B6" s="46" t="s">
        <v>1</v>
      </c>
      <c r="C6" s="46" t="s">
        <v>2</v>
      </c>
      <c r="D6" s="16" t="s">
        <v>3</v>
      </c>
      <c r="E6" s="17" t="s">
        <v>26</v>
      </c>
      <c r="F6" s="17" t="s">
        <v>27</v>
      </c>
      <c r="G6" s="17" t="s">
        <v>6</v>
      </c>
      <c r="H6" s="46" t="s">
        <v>7</v>
      </c>
      <c r="I6" s="16" t="s">
        <v>8</v>
      </c>
      <c r="J6" s="46" t="s">
        <v>9</v>
      </c>
      <c r="K6" s="18"/>
    </row>
    <row r="7" spans="1:11" ht="18.75" x14ac:dyDescent="0.3">
      <c r="A7" s="45"/>
      <c r="B7" s="46"/>
      <c r="C7" s="46"/>
      <c r="D7" s="16" t="s">
        <v>4</v>
      </c>
      <c r="E7" s="17" t="s">
        <v>5</v>
      </c>
      <c r="F7" s="17" t="s">
        <v>5</v>
      </c>
      <c r="G7" s="17" t="s">
        <v>5</v>
      </c>
      <c r="H7" s="46"/>
      <c r="I7" s="16" t="s">
        <v>5</v>
      </c>
      <c r="J7" s="46"/>
      <c r="K7" s="18"/>
    </row>
    <row r="8" spans="1:11" ht="18.75" x14ac:dyDescent="0.3">
      <c r="A8" s="45"/>
      <c r="B8" s="46"/>
      <c r="C8" s="46"/>
      <c r="D8" s="19"/>
      <c r="E8" s="20"/>
      <c r="F8" s="20"/>
      <c r="G8" s="17"/>
      <c r="H8" s="46"/>
      <c r="I8" s="19"/>
      <c r="J8" s="46"/>
      <c r="K8" s="18"/>
    </row>
    <row r="9" spans="1:11" ht="31.5" customHeight="1" x14ac:dyDescent="0.3">
      <c r="A9" s="12"/>
      <c r="B9" s="46" t="s">
        <v>28</v>
      </c>
      <c r="C9" s="46"/>
      <c r="D9" s="46"/>
      <c r="E9" s="46"/>
      <c r="F9" s="46"/>
      <c r="G9" s="46"/>
      <c r="H9" s="46"/>
      <c r="I9" s="46"/>
      <c r="J9" s="46"/>
      <c r="K9" s="18"/>
    </row>
    <row r="10" spans="1:11" ht="75" x14ac:dyDescent="0.3">
      <c r="A10" s="12">
        <v>1</v>
      </c>
      <c r="B10" s="21" t="s">
        <v>30</v>
      </c>
      <c r="C10" s="33" t="s">
        <v>31</v>
      </c>
      <c r="D10" s="33" t="s">
        <v>10</v>
      </c>
      <c r="E10" s="33">
        <v>7703</v>
      </c>
      <c r="F10" s="33">
        <v>7725</v>
      </c>
      <c r="G10" s="33">
        <v>7725</v>
      </c>
      <c r="H10" s="22">
        <f t="shared" ref="H10:H21" si="0">G10/F10*100</f>
        <v>100</v>
      </c>
      <c r="I10" s="22">
        <f>G10-F10</f>
        <v>0</v>
      </c>
      <c r="J10" s="11"/>
      <c r="K10" s="18"/>
    </row>
    <row r="11" spans="1:11" ht="93.75" x14ac:dyDescent="0.3">
      <c r="A11" s="12">
        <v>2</v>
      </c>
      <c r="B11" s="23" t="s">
        <v>32</v>
      </c>
      <c r="C11" s="33" t="s">
        <v>33</v>
      </c>
      <c r="D11" s="33" t="s">
        <v>34</v>
      </c>
      <c r="E11" s="33">
        <v>326486</v>
      </c>
      <c r="F11" s="33">
        <v>126329</v>
      </c>
      <c r="G11" s="33">
        <v>126329</v>
      </c>
      <c r="H11" s="33">
        <f t="shared" si="0"/>
        <v>100</v>
      </c>
      <c r="I11" s="22">
        <f t="shared" ref="I11:I21" si="1">G11-F11</f>
        <v>0</v>
      </c>
      <c r="J11" s="11"/>
      <c r="K11" s="18"/>
    </row>
    <row r="12" spans="1:11" ht="93.75" x14ac:dyDescent="0.3">
      <c r="A12" s="24">
        <v>3</v>
      </c>
      <c r="B12" s="25" t="s">
        <v>35</v>
      </c>
      <c r="C12" s="33" t="s">
        <v>36</v>
      </c>
      <c r="D12" s="26" t="s">
        <v>10</v>
      </c>
      <c r="E12" s="26">
        <v>377495</v>
      </c>
      <c r="F12" s="26">
        <v>154439.5</v>
      </c>
      <c r="G12" s="26">
        <v>154439.5</v>
      </c>
      <c r="H12" s="33">
        <f t="shared" si="0"/>
        <v>100</v>
      </c>
      <c r="I12" s="22">
        <f t="shared" si="1"/>
        <v>0</v>
      </c>
      <c r="J12" s="9"/>
      <c r="K12" s="18"/>
    </row>
    <row r="13" spans="1:11" ht="131.25" x14ac:dyDescent="0.3">
      <c r="A13" s="12">
        <v>4</v>
      </c>
      <c r="B13" s="23" t="s">
        <v>37</v>
      </c>
      <c r="C13" s="33" t="s">
        <v>38</v>
      </c>
      <c r="D13" s="33" t="s">
        <v>10</v>
      </c>
      <c r="E13" s="33">
        <v>150290</v>
      </c>
      <c r="F13" s="33">
        <v>82578</v>
      </c>
      <c r="G13" s="33">
        <v>82578</v>
      </c>
      <c r="H13" s="33">
        <f t="shared" si="0"/>
        <v>100</v>
      </c>
      <c r="I13" s="22">
        <f t="shared" si="1"/>
        <v>0</v>
      </c>
      <c r="J13" s="11"/>
      <c r="K13" s="18"/>
    </row>
    <row r="14" spans="1:11" ht="93.75" x14ac:dyDescent="0.3">
      <c r="A14" s="12">
        <v>5</v>
      </c>
      <c r="B14" s="23" t="s">
        <v>39</v>
      </c>
      <c r="C14" s="33" t="s">
        <v>40</v>
      </c>
      <c r="D14" s="26" t="s">
        <v>12</v>
      </c>
      <c r="E14" s="33">
        <v>50</v>
      </c>
      <c r="F14" s="33">
        <v>48</v>
      </c>
      <c r="G14" s="33">
        <v>48</v>
      </c>
      <c r="H14" s="33">
        <f t="shared" si="0"/>
        <v>100</v>
      </c>
      <c r="I14" s="22">
        <f t="shared" si="1"/>
        <v>0</v>
      </c>
      <c r="J14" s="11"/>
      <c r="K14" s="18"/>
    </row>
    <row r="15" spans="1:11" ht="131.25" x14ac:dyDescent="0.3">
      <c r="A15" s="12">
        <v>6</v>
      </c>
      <c r="B15" s="23" t="s">
        <v>41</v>
      </c>
      <c r="C15" s="33" t="s">
        <v>42</v>
      </c>
      <c r="D15" s="33" t="s">
        <v>12</v>
      </c>
      <c r="E15" s="33">
        <v>180</v>
      </c>
      <c r="F15" s="33">
        <v>107.33</v>
      </c>
      <c r="G15" s="33">
        <v>107.33</v>
      </c>
      <c r="H15" s="33">
        <f t="shared" si="0"/>
        <v>100</v>
      </c>
      <c r="I15" s="22">
        <f t="shared" si="1"/>
        <v>0</v>
      </c>
      <c r="J15" s="11"/>
      <c r="K15" s="18"/>
    </row>
    <row r="16" spans="1:11" ht="187.5" x14ac:dyDescent="0.3">
      <c r="A16" s="12">
        <v>7</v>
      </c>
      <c r="B16" s="23" t="s">
        <v>43</v>
      </c>
      <c r="C16" s="33" t="s">
        <v>13</v>
      </c>
      <c r="D16" s="26" t="s">
        <v>12</v>
      </c>
      <c r="E16" s="33">
        <v>40</v>
      </c>
      <c r="F16" s="33">
        <v>0</v>
      </c>
      <c r="G16" s="33">
        <v>0</v>
      </c>
      <c r="H16" s="33" t="e">
        <f t="shared" si="0"/>
        <v>#DIV/0!</v>
      </c>
      <c r="I16" s="22">
        <f t="shared" si="1"/>
        <v>0</v>
      </c>
      <c r="J16" s="11"/>
      <c r="K16" s="18"/>
    </row>
    <row r="17" spans="1:11" ht="75" x14ac:dyDescent="0.3">
      <c r="A17" s="12">
        <v>8</v>
      </c>
      <c r="B17" s="23" t="s">
        <v>44</v>
      </c>
      <c r="C17" s="33" t="s">
        <v>11</v>
      </c>
      <c r="D17" s="26" t="s">
        <v>12</v>
      </c>
      <c r="E17" s="33">
        <v>2000</v>
      </c>
      <c r="F17" s="33">
        <v>0</v>
      </c>
      <c r="G17" s="33">
        <v>0</v>
      </c>
      <c r="H17" s="33" t="e">
        <f t="shared" si="0"/>
        <v>#DIV/0!</v>
      </c>
      <c r="I17" s="22">
        <f t="shared" si="1"/>
        <v>0</v>
      </c>
      <c r="J17" s="11"/>
      <c r="K17" s="18"/>
    </row>
    <row r="18" spans="1:11" ht="112.5" x14ac:dyDescent="0.3">
      <c r="A18" s="12">
        <v>9</v>
      </c>
      <c r="B18" s="23" t="s">
        <v>45</v>
      </c>
      <c r="C18" s="33" t="s">
        <v>46</v>
      </c>
      <c r="D18" s="33" t="s">
        <v>12</v>
      </c>
      <c r="E18" s="33">
        <v>1009.2</v>
      </c>
      <c r="F18" s="33">
        <v>694.6</v>
      </c>
      <c r="G18" s="33">
        <v>694.6</v>
      </c>
      <c r="H18" s="33">
        <f t="shared" si="0"/>
        <v>100</v>
      </c>
      <c r="I18" s="22">
        <f t="shared" si="1"/>
        <v>0</v>
      </c>
      <c r="J18" s="11"/>
      <c r="K18" s="18"/>
    </row>
    <row r="19" spans="1:11" ht="112.5" x14ac:dyDescent="0.3">
      <c r="A19" s="12">
        <v>10</v>
      </c>
      <c r="B19" s="23" t="s">
        <v>47</v>
      </c>
      <c r="C19" s="33" t="s">
        <v>48</v>
      </c>
      <c r="D19" s="26" t="s">
        <v>49</v>
      </c>
      <c r="E19" s="33">
        <v>150</v>
      </c>
      <c r="F19" s="33">
        <v>0</v>
      </c>
      <c r="G19" s="33">
        <v>0</v>
      </c>
      <c r="H19" s="33" t="e">
        <f t="shared" si="0"/>
        <v>#DIV/0!</v>
      </c>
      <c r="I19" s="22">
        <f t="shared" si="1"/>
        <v>0</v>
      </c>
      <c r="J19" s="11"/>
      <c r="K19" s="18"/>
    </row>
    <row r="20" spans="1:11" ht="112.5" x14ac:dyDescent="0.25">
      <c r="A20" s="27">
        <v>11</v>
      </c>
      <c r="B20" s="28" t="s">
        <v>50</v>
      </c>
      <c r="C20" s="29" t="s">
        <v>48</v>
      </c>
      <c r="D20" s="29" t="s">
        <v>49</v>
      </c>
      <c r="E20" s="29">
        <v>150</v>
      </c>
      <c r="F20" s="29">
        <v>0</v>
      </c>
      <c r="G20" s="29">
        <v>0</v>
      </c>
      <c r="H20" s="33" t="e">
        <f t="shared" si="0"/>
        <v>#DIV/0!</v>
      </c>
      <c r="I20" s="29">
        <f t="shared" si="1"/>
        <v>0</v>
      </c>
      <c r="J20" s="10"/>
      <c r="K20" s="30"/>
    </row>
    <row r="21" spans="1:11" ht="112.5" x14ac:dyDescent="0.3">
      <c r="A21" s="12">
        <v>12</v>
      </c>
      <c r="B21" s="21" t="s">
        <v>51</v>
      </c>
      <c r="C21" s="33" t="s">
        <v>48</v>
      </c>
      <c r="D21" s="33" t="s">
        <v>52</v>
      </c>
      <c r="E21" s="33">
        <v>5910000</v>
      </c>
      <c r="F21" s="33">
        <v>0</v>
      </c>
      <c r="G21" s="33">
        <v>0</v>
      </c>
      <c r="H21" s="33" t="e">
        <f t="shared" si="0"/>
        <v>#DIV/0!</v>
      </c>
      <c r="I21" s="29">
        <f t="shared" si="1"/>
        <v>0</v>
      </c>
      <c r="J21" s="11"/>
      <c r="K21" s="18"/>
    </row>
    <row r="22" spans="1:11" ht="29.25" customHeight="1" x14ac:dyDescent="0.3">
      <c r="A22" s="13"/>
      <c r="B22" s="32" t="s">
        <v>14</v>
      </c>
      <c r="C22" s="11"/>
      <c r="D22" s="11"/>
      <c r="E22" s="11">
        <f>SUM(E10:E21)</f>
        <v>6775553.2000000002</v>
      </c>
      <c r="F22" s="11">
        <f>SUM(F10:F21)</f>
        <v>371921.43</v>
      </c>
      <c r="G22" s="11">
        <f>SUM(G10:G21)</f>
        <v>371921.43</v>
      </c>
      <c r="H22" s="11">
        <f>G22/F22*100</f>
        <v>100</v>
      </c>
      <c r="I22" s="11">
        <f t="shared" ref="I22" si="2">G22-F22</f>
        <v>0</v>
      </c>
      <c r="J22" s="11"/>
      <c r="K22" s="18"/>
    </row>
    <row r="23" spans="1:11" ht="28.5" customHeight="1" x14ac:dyDescent="0.3">
      <c r="A23" s="44" t="s">
        <v>29</v>
      </c>
      <c r="B23" s="44"/>
      <c r="C23" s="44"/>
      <c r="D23" s="44"/>
      <c r="E23" s="44"/>
      <c r="F23" s="44"/>
      <c r="G23" s="44"/>
      <c r="H23" s="44"/>
      <c r="I23" s="44"/>
      <c r="J23" s="44"/>
      <c r="K23" s="18"/>
    </row>
    <row r="24" spans="1:11" ht="37.5" x14ac:dyDescent="0.3">
      <c r="A24" s="12">
        <v>1</v>
      </c>
      <c r="B24" s="21" t="s">
        <v>53</v>
      </c>
      <c r="C24" s="22" t="s">
        <v>42</v>
      </c>
      <c r="D24" s="22" t="s">
        <v>12</v>
      </c>
      <c r="E24" s="22">
        <v>450</v>
      </c>
      <c r="F24" s="22">
        <v>14.307</v>
      </c>
      <c r="G24" s="22">
        <v>14.307</v>
      </c>
      <c r="H24" s="22">
        <f t="shared" ref="H24:H31" si="3">G24/F24*100</f>
        <v>100</v>
      </c>
      <c r="I24" s="22">
        <f t="shared" ref="I24" si="4">G24-F24</f>
        <v>0</v>
      </c>
      <c r="J24" s="11"/>
      <c r="K24" s="18"/>
    </row>
    <row r="25" spans="1:11" ht="56.25" x14ac:dyDescent="0.3">
      <c r="A25" s="12">
        <v>2</v>
      </c>
      <c r="B25" s="21" t="s">
        <v>54</v>
      </c>
      <c r="C25" s="22" t="s">
        <v>15</v>
      </c>
      <c r="D25" s="22" t="s">
        <v>12</v>
      </c>
      <c r="E25" s="22">
        <v>4450.5</v>
      </c>
      <c r="F25" s="22">
        <v>4089.25</v>
      </c>
      <c r="G25" s="22">
        <v>4081.1590000000001</v>
      </c>
      <c r="H25" s="33">
        <f t="shared" si="3"/>
        <v>99.802139756679097</v>
      </c>
      <c r="I25" s="22">
        <f t="shared" ref="I25" si="5">G25-F25</f>
        <v>-8.0909999999998945</v>
      </c>
      <c r="J25" s="11"/>
      <c r="K25" s="18"/>
    </row>
    <row r="26" spans="1:11" ht="18.75" x14ac:dyDescent="0.3">
      <c r="A26" s="12">
        <v>3</v>
      </c>
      <c r="B26" s="21" t="s">
        <v>55</v>
      </c>
      <c r="C26" s="34" t="s">
        <v>15</v>
      </c>
      <c r="D26" s="34" t="s">
        <v>12</v>
      </c>
      <c r="E26" s="31">
        <v>201083.3</v>
      </c>
      <c r="F26" s="22">
        <v>118883.3</v>
      </c>
      <c r="G26" s="22">
        <v>118882.84</v>
      </c>
      <c r="H26" s="33">
        <f t="shared" si="3"/>
        <v>99.999613065922617</v>
      </c>
      <c r="I26" s="29">
        <f t="shared" ref="I26" si="6">G26-F26</f>
        <v>-0.46000000000640284</v>
      </c>
      <c r="J26" s="11"/>
      <c r="K26" s="18"/>
    </row>
    <row r="27" spans="1:11" ht="56.25" x14ac:dyDescent="0.3">
      <c r="A27" s="12">
        <v>4</v>
      </c>
      <c r="B27" s="23" t="s">
        <v>56</v>
      </c>
      <c r="C27" s="34" t="s">
        <v>16</v>
      </c>
      <c r="D27" s="34" t="s">
        <v>12</v>
      </c>
      <c r="E27" s="35">
        <v>6093</v>
      </c>
      <c r="F27" s="35">
        <v>93</v>
      </c>
      <c r="G27" s="35">
        <v>93</v>
      </c>
      <c r="H27" s="33">
        <f t="shared" si="3"/>
        <v>100</v>
      </c>
      <c r="I27" s="22">
        <f t="shared" ref="I27" si="7">G27-F27</f>
        <v>0</v>
      </c>
      <c r="J27" s="11"/>
      <c r="K27" s="18"/>
    </row>
    <row r="28" spans="1:11" ht="168.75" x14ac:dyDescent="0.3">
      <c r="A28" s="12">
        <v>5</v>
      </c>
      <c r="B28" s="21" t="s">
        <v>57</v>
      </c>
      <c r="C28" s="22" t="s">
        <v>58</v>
      </c>
      <c r="D28" s="36" t="s">
        <v>12</v>
      </c>
      <c r="E28" s="22">
        <v>1632.4</v>
      </c>
      <c r="F28" s="22">
        <v>1632.4</v>
      </c>
      <c r="G28" s="22">
        <v>1632.4</v>
      </c>
      <c r="H28" s="33">
        <f t="shared" si="3"/>
        <v>100</v>
      </c>
      <c r="I28" s="29">
        <f>G28-F28</f>
        <v>0</v>
      </c>
      <c r="J28" s="11"/>
      <c r="K28" s="18"/>
    </row>
    <row r="29" spans="1:11" ht="75" x14ac:dyDescent="0.3">
      <c r="A29" s="12">
        <v>6</v>
      </c>
      <c r="B29" s="23" t="s">
        <v>59</v>
      </c>
      <c r="C29" s="22" t="s">
        <v>60</v>
      </c>
      <c r="D29" s="37" t="s">
        <v>12</v>
      </c>
      <c r="E29" s="38">
        <v>930</v>
      </c>
      <c r="F29" s="38">
        <v>723.84699999999998</v>
      </c>
      <c r="G29" s="38">
        <v>723.84699999999998</v>
      </c>
      <c r="H29" s="33">
        <f t="shared" si="3"/>
        <v>100</v>
      </c>
      <c r="I29" s="22">
        <f t="shared" ref="I29:I32" si="8">G29-F29</f>
        <v>0</v>
      </c>
      <c r="J29" s="11"/>
      <c r="K29" s="18"/>
    </row>
    <row r="30" spans="1:11" ht="75" x14ac:dyDescent="0.3">
      <c r="A30" s="12">
        <v>7</v>
      </c>
      <c r="B30" s="23" t="s">
        <v>61</v>
      </c>
      <c r="C30" s="34" t="s">
        <v>62</v>
      </c>
      <c r="D30" s="34" t="s">
        <v>12</v>
      </c>
      <c r="E30" s="39">
        <v>1361</v>
      </c>
      <c r="F30" s="39">
        <v>1361</v>
      </c>
      <c r="G30" s="39">
        <v>1361</v>
      </c>
      <c r="H30" s="33">
        <f t="shared" si="3"/>
        <v>100</v>
      </c>
      <c r="I30" s="29">
        <f t="shared" si="8"/>
        <v>0</v>
      </c>
      <c r="J30" s="11"/>
      <c r="K30" s="18"/>
    </row>
    <row r="31" spans="1:11" ht="37.5" x14ac:dyDescent="0.3">
      <c r="A31" s="12">
        <v>8</v>
      </c>
      <c r="B31" s="21" t="s">
        <v>63</v>
      </c>
      <c r="C31" s="37" t="s">
        <v>15</v>
      </c>
      <c r="D31" s="37" t="s">
        <v>12</v>
      </c>
      <c r="E31" s="38">
        <v>340.78</v>
      </c>
      <c r="F31" s="22">
        <v>340.78</v>
      </c>
      <c r="G31" s="22">
        <v>340.77</v>
      </c>
      <c r="H31" s="33">
        <f t="shared" si="3"/>
        <v>99.997065555490352</v>
      </c>
      <c r="I31" s="29">
        <f t="shared" si="8"/>
        <v>-9.9999999999909051E-3</v>
      </c>
      <c r="J31" s="11"/>
      <c r="K31" s="18"/>
    </row>
    <row r="32" spans="1:11" ht="33.75" customHeight="1" x14ac:dyDescent="0.3">
      <c r="A32" s="12"/>
      <c r="B32" s="32" t="s">
        <v>17</v>
      </c>
      <c r="C32" s="22"/>
      <c r="D32" s="22"/>
      <c r="E32" s="11">
        <f>SUM(E24:E31)</f>
        <v>216340.97999999998</v>
      </c>
      <c r="F32" s="11">
        <f>SUM(F24:F31)</f>
        <v>127137.88399999999</v>
      </c>
      <c r="G32" s="11">
        <f>SUM(G24:G31)</f>
        <v>127129.32299999999</v>
      </c>
      <c r="H32" s="11">
        <f t="shared" ref="H32:H38" si="9">G32/F32*100</f>
        <v>99.993266365830024</v>
      </c>
      <c r="I32" s="11">
        <f t="shared" si="8"/>
        <v>-8.5610000000015134</v>
      </c>
      <c r="J32" s="11"/>
      <c r="K32" s="18"/>
    </row>
    <row r="33" spans="1:11" ht="18.75" x14ac:dyDescent="0.3">
      <c r="A33" s="44" t="s">
        <v>65</v>
      </c>
      <c r="B33" s="44"/>
      <c r="C33" s="44"/>
      <c r="D33" s="44"/>
      <c r="E33" s="44"/>
      <c r="F33" s="44"/>
      <c r="G33" s="44"/>
      <c r="H33" s="44"/>
      <c r="I33" s="44"/>
      <c r="J33" s="44"/>
      <c r="K33" s="18"/>
    </row>
    <row r="34" spans="1:11" ht="126" customHeight="1" x14ac:dyDescent="0.3">
      <c r="A34" s="49"/>
      <c r="B34" s="44" t="s">
        <v>18</v>
      </c>
      <c r="C34" s="50"/>
      <c r="D34" s="50" t="s">
        <v>19</v>
      </c>
      <c r="E34" s="44">
        <v>3007167.5920000002</v>
      </c>
      <c r="F34" s="42">
        <v>199482.41399999999</v>
      </c>
      <c r="G34" s="42">
        <v>188525.34299999999</v>
      </c>
      <c r="H34" s="44">
        <f t="shared" si="9"/>
        <v>94.507249646577876</v>
      </c>
      <c r="I34" s="44">
        <f>G34-F34</f>
        <v>-10957.070999999996</v>
      </c>
      <c r="J34" s="44"/>
      <c r="K34" s="18"/>
    </row>
    <row r="35" spans="1:11" ht="18.75" x14ac:dyDescent="0.3">
      <c r="A35" s="49"/>
      <c r="B35" s="44"/>
      <c r="C35" s="50"/>
      <c r="D35" s="50"/>
      <c r="E35" s="44"/>
      <c r="F35" s="43"/>
      <c r="G35" s="43"/>
      <c r="H35" s="44" t="e">
        <f t="shared" si="9"/>
        <v>#DIV/0!</v>
      </c>
      <c r="I35" s="44">
        <f t="shared" ref="I35" si="10">G35-F35</f>
        <v>0</v>
      </c>
      <c r="J35" s="44"/>
      <c r="K35" s="18"/>
    </row>
    <row r="36" spans="1:11" ht="44.25" customHeight="1" x14ac:dyDescent="0.3">
      <c r="A36" s="47" t="s">
        <v>66</v>
      </c>
      <c r="B36" s="47"/>
      <c r="C36" s="47"/>
      <c r="D36" s="47"/>
      <c r="E36" s="47"/>
      <c r="F36" s="47"/>
      <c r="G36" s="47"/>
      <c r="H36" s="47"/>
      <c r="I36" s="47"/>
      <c r="J36" s="47"/>
      <c r="K36" s="18"/>
    </row>
    <row r="37" spans="1:11" ht="85.5" customHeight="1" x14ac:dyDescent="0.3">
      <c r="A37" s="12"/>
      <c r="B37" s="11" t="s">
        <v>20</v>
      </c>
      <c r="C37" s="22"/>
      <c r="D37" s="22" t="s">
        <v>19</v>
      </c>
      <c r="E37" s="11">
        <v>2105045.3100000024</v>
      </c>
      <c r="F37" s="11">
        <v>126456.98699999999</v>
      </c>
      <c r="G37" s="11">
        <v>122849.66499999999</v>
      </c>
      <c r="H37" s="11">
        <f t="shared" si="9"/>
        <v>97.147392100999525</v>
      </c>
      <c r="I37" s="11">
        <f t="shared" ref="I37" si="11">G37-F37</f>
        <v>-3607.3220000000001</v>
      </c>
      <c r="J37" s="11"/>
      <c r="K37" s="18"/>
    </row>
    <row r="38" spans="1:11" ht="38.25" customHeight="1" x14ac:dyDescent="0.3">
      <c r="A38" s="12"/>
      <c r="B38" s="32" t="s">
        <v>21</v>
      </c>
      <c r="C38" s="22"/>
      <c r="D38" s="22"/>
      <c r="E38" s="11">
        <f>SUM(E22+E32+E34+E37)</f>
        <v>12104107.082000002</v>
      </c>
      <c r="F38" s="11">
        <f>SUM(F22+F32+F34+F37)</f>
        <v>824998.71499999997</v>
      </c>
      <c r="G38" s="11">
        <f>SUM(G22+G32+G34+G37)</f>
        <v>810425.76099999994</v>
      </c>
      <c r="H38" s="11">
        <f t="shared" si="9"/>
        <v>98.233578581998145</v>
      </c>
      <c r="I38" s="11">
        <f t="shared" ref="I38" si="12">G38-F38</f>
        <v>-14572.954000000027</v>
      </c>
      <c r="J38" s="11"/>
      <c r="K38" s="18"/>
    </row>
    <row r="40" spans="1:11" ht="18.75" x14ac:dyDescent="0.3">
      <c r="B40" s="48" t="s">
        <v>24</v>
      </c>
      <c r="C40" s="48"/>
      <c r="D40" s="3"/>
      <c r="E40" s="5"/>
      <c r="F40" s="5"/>
    </row>
    <row r="41" spans="1:11" ht="18.75" x14ac:dyDescent="0.3">
      <c r="B41" s="3"/>
      <c r="C41" s="3"/>
      <c r="D41" s="3"/>
      <c r="E41" s="5"/>
      <c r="F41" s="5"/>
    </row>
    <row r="42" spans="1:11" ht="18.75" x14ac:dyDescent="0.3">
      <c r="B42" s="3"/>
      <c r="C42" s="3"/>
      <c r="D42" s="3"/>
      <c r="E42" s="5"/>
      <c r="F42" s="5"/>
    </row>
    <row r="43" spans="1:11" ht="18.75" x14ac:dyDescent="0.3">
      <c r="B43" s="3"/>
      <c r="C43" s="3"/>
      <c r="D43" s="3"/>
      <c r="E43" s="5"/>
      <c r="F43" s="5"/>
    </row>
    <row r="44" spans="1:11" ht="18.75" x14ac:dyDescent="0.3">
      <c r="B44" s="3"/>
      <c r="C44" s="3"/>
      <c r="D44" s="3"/>
      <c r="E44" s="5"/>
      <c r="F44" s="5"/>
    </row>
    <row r="45" spans="1:11" s="1" customFormat="1" ht="18.75" x14ac:dyDescent="0.3">
      <c r="A45" s="15"/>
      <c r="B45" s="4" t="s">
        <v>25</v>
      </c>
      <c r="C45" s="4"/>
      <c r="D45" s="4"/>
      <c r="E45" s="7"/>
      <c r="F45" s="7"/>
      <c r="G45" s="8"/>
      <c r="H45" s="2"/>
      <c r="I45" s="2"/>
      <c r="J45" s="2"/>
    </row>
    <row r="47" spans="1:11" x14ac:dyDescent="0.25">
      <c r="B47" t="s">
        <v>22</v>
      </c>
    </row>
    <row r="48" spans="1:11" x14ac:dyDescent="0.25">
      <c r="B48" t="s">
        <v>23</v>
      </c>
    </row>
    <row r="49" spans="2:2" x14ac:dyDescent="0.25">
      <c r="B49" t="s">
        <v>64</v>
      </c>
    </row>
  </sheetData>
  <autoFilter ref="A6:K38"/>
  <mergeCells count="21">
    <mergeCell ref="A36:J36"/>
    <mergeCell ref="B40:C40"/>
    <mergeCell ref="A33:J33"/>
    <mergeCell ref="A34:A35"/>
    <mergeCell ref="B34:B35"/>
    <mergeCell ref="C34:C35"/>
    <mergeCell ref="D34:D35"/>
    <mergeCell ref="E34:E35"/>
    <mergeCell ref="F34:F35"/>
    <mergeCell ref="A1:J4"/>
    <mergeCell ref="G34:G35"/>
    <mergeCell ref="H34:H35"/>
    <mergeCell ref="I34:I35"/>
    <mergeCell ref="J34:J35"/>
    <mergeCell ref="A23:J23"/>
    <mergeCell ref="A6:A8"/>
    <mergeCell ref="B6:B8"/>
    <mergeCell ref="C6:C8"/>
    <mergeCell ref="H6:H8"/>
    <mergeCell ref="J6:J8"/>
    <mergeCell ref="B9:J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headerFooter differentFirst="1">
    <oddHeader>&amp;C&amp;P</oddHead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Еconom6</dc:creator>
  <cp:lastModifiedBy>Econom25</cp:lastModifiedBy>
  <cp:lastPrinted>2025-02-06T07:09:35Z</cp:lastPrinted>
  <dcterms:created xsi:type="dcterms:W3CDTF">2024-01-18T09:11:52Z</dcterms:created>
  <dcterms:modified xsi:type="dcterms:W3CDTF">2025-02-06T07:12:45Z</dcterms:modified>
</cp:coreProperties>
</file>