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/>
  <xr:revisionPtr revIDLastSave="0" documentId="13_ncr:1_{788E73D5-E261-4782-BA9E-F40980A9A92B}" xr6:coauthVersionLast="47" xr6:coauthVersionMax="47" xr10:uidLastSave="{00000000-0000-0000-0000-000000000000}"/>
  <bookViews>
    <workbookView xWindow="-120" yWindow="-120" windowWidth="24240" windowHeight="17640" activeTab="1" xr2:uid="{00000000-000D-0000-FFFF-FFFF00000000}"/>
  </bookViews>
  <sheets>
    <sheet name="Лист2" sheetId="2" r:id="rId1"/>
    <sheet name="Лист1" sheetId="1" r:id="rId2"/>
  </sheets>
  <externalReferences>
    <externalReference r:id="rId3"/>
  </externalReferences>
  <definedNames>
    <definedName name="_xlnm.Print_Titles" localSheetId="1">Лист1!$3:$4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H35" i="1"/>
  <c r="G35" i="1"/>
  <c r="J34" i="1" l="1"/>
  <c r="F33" i="1"/>
  <c r="J33" i="1" s="1"/>
  <c r="J32" i="1"/>
  <c r="J26" i="1"/>
  <c r="J25" i="1"/>
  <c r="F24" i="1"/>
  <c r="J24" i="1" s="1"/>
  <c r="F23" i="1"/>
  <c r="J23" i="1" s="1"/>
  <c r="J22" i="1"/>
  <c r="F21" i="1"/>
  <c r="J21" i="1" s="1"/>
  <c r="J20" i="1"/>
  <c r="J19" i="1"/>
  <c r="F18" i="1"/>
  <c r="J18" i="1" s="1"/>
  <c r="F17" i="1"/>
  <c r="J17" i="1" s="1"/>
  <c r="F16" i="1"/>
  <c r="J16" i="1" s="1"/>
  <c r="F15" i="1"/>
  <c r="J15" i="1" s="1"/>
  <c r="J14" i="1"/>
  <c r="F10" i="1"/>
  <c r="J10" i="1" s="1"/>
  <c r="F9" i="1"/>
  <c r="J9" i="1" s="1"/>
  <c r="F8" i="1"/>
  <c r="J8" i="1" l="1"/>
  <c r="F35" i="1"/>
  <c r="J7" i="1"/>
  <c r="J6" i="1"/>
  <c r="J28" i="1" l="1"/>
  <c r="J27" i="1"/>
  <c r="J13" i="1" l="1"/>
  <c r="J35" i="1" s="1"/>
</calcChain>
</file>

<file path=xl/sharedStrings.xml><?xml version="1.0" encoding="utf-8"?>
<sst xmlns="http://schemas.openxmlformats.org/spreadsheetml/2006/main" count="147" uniqueCount="71">
  <si>
    <t>Назва напряму діяльності (пріоритетні завдання)</t>
  </si>
  <si>
    <t>Перелік заходів Програми</t>
  </si>
  <si>
    <t>Термін виконання заходу</t>
  </si>
  <si>
    <t>Виконавці</t>
  </si>
  <si>
    <t>Джерела фінансування</t>
  </si>
  <si>
    <t>Орієнтовні обсяги фінансування за роками (тис. грн) (за наявності коштів)</t>
  </si>
  <si>
    <t>2025 рік</t>
  </si>
  <si>
    <t>2026 рік</t>
  </si>
  <si>
    <t>2027 рік</t>
  </si>
  <si>
    <t>2028 рік</t>
  </si>
  <si>
    <t>Разом</t>
  </si>
  <si>
    <t>Очікуваний результат</t>
  </si>
  <si>
    <t>2025-2028 роки</t>
  </si>
  <si>
    <t>Обласний бюджет</t>
  </si>
  <si>
    <t>Разом за Програмою</t>
  </si>
  <si>
    <t>Забезпечено проведення заходу (щокварталу)</t>
  </si>
  <si>
    <t>3. Розвиток навчальної матеріально-технічної бази Центру, модернізація обладнання та впровадження сучасних технологій для забезпечення підготовки громадян до національного спротиву</t>
  </si>
  <si>
    <t>4. Організація та проведення військово-патріотичного виховання громадян</t>
  </si>
  <si>
    <t>Забезпечено проведення тренінгу у ветеранських просторах  територіальних громадах області</t>
  </si>
  <si>
    <t>2. Забезпечення функціонування Центру</t>
  </si>
  <si>
    <t>4.4. Висвітлення місцевими медіа тематичних теле- та радіопередач, соціальної реклами (з урахуванням вимог інклюзивності)</t>
  </si>
  <si>
    <t>4.7. Проведення у ветеранських просторах територіальних громад тренінгів з кібербезпеки з метою посилення цифрової стійкості населення та обізнаності з питань протидії дезинформації</t>
  </si>
  <si>
    <t>4.6. Проведення заходів з метою популяризації військового досвіду ветеранів війни серед молоді, що сприятиме вихованню у неї почуття патріотизму</t>
  </si>
  <si>
    <t xml:space="preserve">1.2. Підвищення кваліфікації персоналу Центру, професійного рівня інструкторів, у військових навчальних закладах (центрах) ЗС України та інших освітніх установах, на тренінгах, семінарах, навчальних зборах Центру </t>
  </si>
  <si>
    <t>Обласний,  районний, сільський, селищний, міський бюджети</t>
  </si>
  <si>
    <t>Обласний,  районний, сільський, селищний, міський бюджети та інші джерела, не заборонені законом</t>
  </si>
  <si>
    <t>Обласний,  сільський, селищний, міський бюджети</t>
  </si>
  <si>
    <t xml:space="preserve">4.8. Проведення заходів для молоді, спрямованих на формування  української національної та громадської ідентичності </t>
  </si>
  <si>
    <t>5. Інформаційне забезпечення підготовки громадян до національного спротиву</t>
  </si>
  <si>
    <t>5.1. Видання поліграфічної рекламно-інформаційної продукції (стенди, буклети)</t>
  </si>
  <si>
    <t>5.3. Сприяння розміщенню інформаційних матеріалів в друкованих медіа та через друковану соціальну рекламу</t>
  </si>
  <si>
    <t>5.2. Сприяння у виготовленні та розміщенні у місцевих медіа тематичної інформаційної продукції</t>
  </si>
  <si>
    <t>1.1. Організація виконання Програми підготовки громадян України до національного спротиву, затвердженої в установленому законодавством порядку (далі - Програма підготовки), у тому числі заходів підготовки та проведення навчальних і контрольних занять</t>
  </si>
  <si>
    <t>V. Напрями діяльності та заходи регіональної Програми підготовки громадян до національного спротиву на 2025 – 2028  роки</t>
  </si>
  <si>
    <t xml:space="preserve">Реалізація комплексу заходів, спрямованих на забезпечення готовності громадян до національного спротиву
Казначейство Харківської обласної ради
</t>
  </si>
  <si>
    <t>Реалізація комплексу заходів, спрямованих на забезпечення готовності громадян до національного спротиву</t>
  </si>
  <si>
    <t>3.1. Придбання зразків навчальної зброї, навчальних засобів, іншого обладнання  для організації та проведення занять (макетів зброї, імітаційних боєприпасів, військового спорядження тощо)</t>
  </si>
  <si>
    <t>3.2. Придбання електронних засобів навчання (тренажери, стрілецькі тири тощо)</t>
  </si>
  <si>
    <t>3.3. Випуск навчальної та навчально-методичної літератури за програмою підготовки</t>
  </si>
  <si>
    <t>4.1. Придбання, виготовлення поліграфічної та сувенірної продукції, відзнак, пам’ятних знаків із відповідною атрибутикою, символікою, виготовлення спеціальних бланків, грамот, подяк, відзнак, нашивок, шевронів тощо</t>
  </si>
  <si>
    <t>4.2. Участь Центру у патріотичних  заходах: День Українського добровольця, День Незалежності України, День захисників і захисниць України, День Збройних Сил України тощо</t>
  </si>
  <si>
    <t>Розміщено інформацію на вебресурсах. Поінформовано населення</t>
  </si>
  <si>
    <t>Розміщено інформацію в місцевих медіа-ресурсах Поінформовано населення</t>
  </si>
  <si>
    <t>4.5. Організація медіа заходів (пресбрифінгів, пресконференцій та престуру) за участю керівництва Харківської обласної державної (військової)  адміністрації</t>
  </si>
  <si>
    <t>Розміщено інформацію в місцевих друкованих медіа.  Поінформовано населення</t>
  </si>
  <si>
    <t>4.3. Розміщення тематично-інформаційних матеріалів у тому числі  (фото-, відео-, текстові матеріали) на офіційному вебсайті Харківської обласної військової адміністраці; районних військових адміністрацій Харківської області; в соціальних мережах «Фейсбук» та «Інстаграм», офіційних каналах в соціальних месенджерах «Телеграм» та «Ватсап»</t>
  </si>
  <si>
    <t>2.1. Виплата заробітної плати працівникам</t>
  </si>
  <si>
    <t>2.2. Виплата коштів за відрядження тощо</t>
  </si>
  <si>
    <t>2.3. Оплата оренди приміщень, комунальних послуг Центру (філій)</t>
  </si>
  <si>
    <t>2.4. Проведення ремонтів приміщень установи (філій)</t>
  </si>
  <si>
    <t>2.5. Придбання будівельних матеріалів та інструментів</t>
  </si>
  <si>
    <t>2.6. Придбання канцелярського приладдя, канцелярських товарів  та паперу офісного</t>
  </si>
  <si>
    <t>2.7. Придбання автомобілів</t>
  </si>
  <si>
    <t>2.8. Придбання запасних частин до автомобільної техніки, проведення ремонту</t>
  </si>
  <si>
    <t xml:space="preserve">2.9. Придбання пально-мастильних матеріалів до автомобільної техніки </t>
  </si>
  <si>
    <t>2.10. Придбання ПЕОМ, МФУ, іншого електронного обладнання</t>
  </si>
  <si>
    <t>2.12. Придбання меблів (у тому числі для філій Центру)</t>
  </si>
  <si>
    <t>2.11. Обслуговування та ремонт ПЕОМ, МФУ, іншого електронного обладнання, оплата звязку</t>
  </si>
  <si>
    <t>2.13. Придбання електроприладів та електрообладнання, джерел безперебійного живлення (автономні джерела електропостачання, силові кабелі, акумуляторні батареї тощо) та засобів освітлення для функціонування Центру (філій)</t>
  </si>
  <si>
    <t>1. Проведення базової підготовки громадян до національного спротиву. Заходи з підвищення професійного рівня персоналу Комунальної установи «Обласний центр підготовки населення до національного спротиву» Харківської обласної ради (далі – Центр)</t>
  </si>
  <si>
    <t xml:space="preserve">Комунальна установа «Обласний центр підготовки населення до національного спротиву» Харківської обласної ради </t>
  </si>
  <si>
    <t xml:space="preserve">Департамент оборонної, мобілізаційної роботи та взаємодії з правоохоронними органами Харківської обласної державної (військової) адміністрації, Комунальна установа «Обласний центр підготовки населення до національного спротиву» Харківської обласної ради </t>
  </si>
  <si>
    <t>Департамент оборонної, мобілізаційної роботи та взаємодії з правоохоронними органами Харківської обласної державної (військової) адміністрації, Комунальна установа «Обласний центр підготовки населення до національного спротиву» Харківської обласної ради, районні військові адміністрації, органи місцевого самоврядування (військові адміністрації населених пунктів у разі їх утворення) (за згодою)</t>
  </si>
  <si>
    <t>Департамент оборонної, мобілізаційної роботи та взаємодії з правоохоронними органами Харківської обласної державної (військової) адміністрації, Комунальна установа «Обласний центр підготовки населення до національного спротиву» Харківської обласної ради, органи місцевого самоврядування (військові адміністрації населених пунктів у разі їх утворення) (за згодою)</t>
  </si>
  <si>
    <t>Департамент оборонної, мобілізаційної роботи та взаємодії з правоохоронними органами Харківської обласної державної (військової) адміністрації, Комунальна установа «Обласний центр підготовки населення до національного спротиву» Харківської обласної ради, районні військові адміністрації, органи місцевого самоврядування (військові адміністрації населених пунктів у разі їх утворення (за згодою))</t>
  </si>
  <si>
    <t xml:space="preserve">Департамент оборонної, мобілізаційної роботи та взаємодії з правоохоронними органами Харківської обласної державної (військової) адміністрації, Департамент стратегічних комунікацій Харківської обласної державної (військової) адміністрації, Комунальна установа «Обласний центр підготовки населення до національного спротиву» Харківської обласної ради </t>
  </si>
  <si>
    <t>Департамент оборонної, мобілізаційної роботи та взаємодії з правоохоронними органами Харківської обласної державної (військової) адміністрації, Комунальна установа «Обласний центр підготовки населення до національного спротиву» Харківської обласної ради, громадські об’єднання (за згодою)</t>
  </si>
  <si>
    <t>Департамент оборонної, мобілізаційної роботи та взаємодії з правоохоронними органами Харківської обласної державної (військової) адміністрації, Управління у справах ветеранів Харківської обласної державної (військової) адміністрації, Комунальна установа «Обласний центр підготовки населення до національного спротиву» Харківської обласної ради, добровольчі формування територіальних громад (за згодою)</t>
  </si>
  <si>
    <t xml:space="preserve">Департамент оборонної, мобілізаційної роботи та взаємодії з правоохоронними органами Харківської обласної державної (військової) адміністрації, Управління у справах ветеранів Харківської обласної державної (військової) адміністрації, Комунальна установа «Обласний центр підготовки населення до національного спротиву» Харківської обласної ради </t>
  </si>
  <si>
    <t xml:space="preserve">Департамент оборонної, мобілізаційної роботи та взаємодії з правоохоронними органами Харківської обласної державної (військової) адміністрації, Управління у справах молоді та спорту Харківської обласної державної (військової) адміністрації, Комунальна установа «Обласний центр молоді» Харківської обласної ради, Комунальна установа «Обласний центр підготовки населення до національного спротиву» Харківської обласної ради </t>
  </si>
  <si>
    <t>Департамент оборонної, мобілізаційної роботи та взаємодії з правоохоронними органами Харківської обласної державної (військової) адміністрації, Комунальна установа «Обласний центр підготовки населення до національного спротиву» Харківської обласної ради, Департамент стратегічних комунікацій Харківської обласної державної (військової) адміністрації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</si>
</sst>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\ _₴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justify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justify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64" fontId="1" fillId="0" borderId="0" xfId="0" applyNumberFormat="1" applyFont="1" applyAlignment="1">
      <alignment horizontal="left" vertical="justify" wrapText="1"/>
    </xf>
    <xf numFmtId="0" fontId="1" fillId="0" borderId="1" xfId="0" applyFont="1" applyBorder="1" applyAlignment="1">
      <alignment horizontal="left" vertical="justify" wrapText="1"/>
    </xf>
    <xf numFmtId="164" fontId="1" fillId="0" borderId="0" xfId="0" applyNumberFormat="1" applyFont="1" applyAlignment="1">
      <alignment horizontal="center" vertical="justify" wrapText="1"/>
    </xf>
    <xf numFmtId="2" fontId="1" fillId="0" borderId="1" xfId="0" applyNumberFormat="1" applyFont="1" applyBorder="1" applyAlignment="1">
      <alignment horizontal="center" vertical="justify" wrapText="1"/>
    </xf>
    <xf numFmtId="2" fontId="2" fillId="0" borderId="1" xfId="0" applyNumberFormat="1" applyFont="1" applyBorder="1" applyAlignment="1">
      <alignment horizontal="center" vertical="justify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justify" wrapText="1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2;&#1077;&#1085;&#1090;&#1088;%20&#1057;&#1087;&#1088;&#1086;&#1090;&#1080;&#1074;&#1091;/&#1044;&#1086;&#1082;&#1091;&#1084;&#1077;&#1085;&#1090;&#1080;%20&#1062;%20&#1089;&#1087;&#1088;&#1086;&#1090;&#1080;&#1074;&#1091;/&#1087;&#1086;&#1076;&#1087;&#1080;&#1089;&#1072;&#1085;&#1080;%20%2018.04.25%20%20%20478/&#1087;&#1088;&#1086;&#1075;&#1088;&#1072;&#1084;&#1072;%2004,06,2025/&#1044;&#1086;&#1076;&#1072;&#1090;&#1086;&#1082;%201%20-%2029.05.25%20(1)%20&#1079;%20&#1086;&#1076;&#1085;&#1086;&#1102;%20&#1089;&#1091;&#1084;&#1086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0">
          <cell r="F10">
            <v>4432.7</v>
          </cell>
        </row>
        <row r="11">
          <cell r="F11">
            <v>5000</v>
          </cell>
        </row>
        <row r="14">
          <cell r="F14">
            <v>47.7</v>
          </cell>
        </row>
        <row r="15">
          <cell r="F15">
            <v>0</v>
          </cell>
        </row>
        <row r="18">
          <cell r="F18">
            <v>224.2</v>
          </cell>
        </row>
        <row r="19">
          <cell r="F19">
            <v>0</v>
          </cell>
        </row>
        <row r="29">
          <cell r="F29">
            <v>157.6</v>
          </cell>
        </row>
        <row r="30">
          <cell r="F30">
            <v>0</v>
          </cell>
        </row>
        <row r="33">
          <cell r="F33">
            <v>143.4</v>
          </cell>
        </row>
        <row r="34">
          <cell r="F34">
            <v>0</v>
          </cell>
        </row>
        <row r="37">
          <cell r="F37">
            <v>3.8000000000000114</v>
          </cell>
        </row>
        <row r="38">
          <cell r="F38">
            <v>0</v>
          </cell>
        </row>
        <row r="41">
          <cell r="F41">
            <v>9.6000000000000014</v>
          </cell>
        </row>
        <row r="42">
          <cell r="F42">
            <v>0</v>
          </cell>
        </row>
        <row r="50">
          <cell r="F50">
            <v>123.89999999999999</v>
          </cell>
        </row>
        <row r="51">
          <cell r="F51">
            <v>94.4</v>
          </cell>
        </row>
        <row r="58">
          <cell r="F58">
            <v>40.299999999999997</v>
          </cell>
        </row>
        <row r="59">
          <cell r="F59">
            <v>0</v>
          </cell>
        </row>
        <row r="62">
          <cell r="F62">
            <v>50</v>
          </cell>
        </row>
        <row r="63">
          <cell r="F63">
            <v>0</v>
          </cell>
        </row>
        <row r="74">
          <cell r="F74">
            <v>126.8</v>
          </cell>
        </row>
        <row r="75">
          <cell r="F75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4"/>
  <sheetViews>
    <sheetView tabSelected="1" view="pageLayout" topLeftCell="A33" zoomScale="70" zoomScaleNormal="85" zoomScaleSheetLayoutView="85" zoomScalePageLayoutView="70" workbookViewId="0">
      <selection activeCell="F20" sqref="F20"/>
    </sheetView>
  </sheetViews>
  <sheetFormatPr defaultRowHeight="15" x14ac:dyDescent="0.25"/>
  <cols>
    <col min="1" max="1" width="25.7109375" customWidth="1"/>
    <col min="2" max="2" width="33.28515625" customWidth="1"/>
    <col min="3" max="3" width="13" customWidth="1"/>
    <col min="4" max="4" width="46" customWidth="1"/>
    <col min="5" max="5" width="17" customWidth="1"/>
    <col min="6" max="6" width="11.85546875" customWidth="1"/>
    <col min="7" max="10" width="11.7109375" customWidth="1"/>
    <col min="11" max="11" width="22.140625" customWidth="1"/>
  </cols>
  <sheetData>
    <row r="1" spans="1:11" ht="18.75" x14ac:dyDescent="0.3">
      <c r="A1" s="28" t="s">
        <v>33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3" spans="1:11" ht="33" customHeight="1" x14ac:dyDescent="0.25">
      <c r="A3" s="29" t="s">
        <v>0</v>
      </c>
      <c r="B3" s="29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9"/>
      <c r="H3" s="29"/>
      <c r="I3" s="29"/>
      <c r="J3" s="29"/>
      <c r="K3" s="29" t="s">
        <v>11</v>
      </c>
    </row>
    <row r="4" spans="1:11" ht="31.5" customHeight="1" x14ac:dyDescent="0.25">
      <c r="A4" s="29"/>
      <c r="B4" s="29"/>
      <c r="C4" s="29"/>
      <c r="D4" s="29"/>
      <c r="E4" s="29"/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29"/>
    </row>
    <row r="5" spans="1:11" ht="22.15" customHeight="1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7">
        <v>11</v>
      </c>
    </row>
    <row r="6" spans="1:11" ht="186" customHeight="1" x14ac:dyDescent="0.25">
      <c r="A6" s="27" t="s">
        <v>59</v>
      </c>
      <c r="B6" s="4" t="s">
        <v>32</v>
      </c>
      <c r="C6" s="1" t="s">
        <v>12</v>
      </c>
      <c r="D6" s="3" t="s">
        <v>60</v>
      </c>
      <c r="E6" s="1" t="s">
        <v>13</v>
      </c>
      <c r="F6" s="19">
        <v>0</v>
      </c>
      <c r="G6" s="19">
        <v>0</v>
      </c>
      <c r="H6" s="19">
        <v>0</v>
      </c>
      <c r="I6" s="19">
        <v>0</v>
      </c>
      <c r="J6" s="19">
        <f t="shared" ref="J6:J7" si="0">F6+G6+H6+I6</f>
        <v>0</v>
      </c>
      <c r="K6" s="22" t="s">
        <v>34</v>
      </c>
    </row>
    <row r="7" spans="1:11" ht="189" customHeight="1" x14ac:dyDescent="0.25">
      <c r="A7" s="27"/>
      <c r="B7" s="3" t="s">
        <v>23</v>
      </c>
      <c r="C7" s="1" t="s">
        <v>12</v>
      </c>
      <c r="D7" s="3" t="s">
        <v>61</v>
      </c>
      <c r="E7" s="1" t="s">
        <v>13</v>
      </c>
      <c r="F7" s="19">
        <v>0</v>
      </c>
      <c r="G7" s="19">
        <v>37.200000000000003</v>
      </c>
      <c r="H7" s="19">
        <v>40.200000000000003</v>
      </c>
      <c r="I7" s="19">
        <v>44.2</v>
      </c>
      <c r="J7" s="19">
        <f t="shared" si="0"/>
        <v>121.60000000000001</v>
      </c>
      <c r="K7" s="24"/>
    </row>
    <row r="8" spans="1:11" ht="126.75" customHeight="1" x14ac:dyDescent="0.25">
      <c r="A8" s="22" t="s">
        <v>19</v>
      </c>
      <c r="B8" s="3" t="s">
        <v>46</v>
      </c>
      <c r="C8" s="1" t="s">
        <v>12</v>
      </c>
      <c r="D8" s="3" t="s">
        <v>61</v>
      </c>
      <c r="E8" s="1" t="s">
        <v>13</v>
      </c>
      <c r="F8" s="20">
        <f>SUM([1]Лист1!F10:F11)</f>
        <v>9432.7000000000007</v>
      </c>
      <c r="G8" s="20">
        <v>14482.9</v>
      </c>
      <c r="H8" s="20">
        <v>15252</v>
      </c>
      <c r="I8" s="20">
        <v>16368</v>
      </c>
      <c r="J8" s="20">
        <f t="shared" ref="J8:J10" si="1">SUM(F8:I8)</f>
        <v>55535.6</v>
      </c>
      <c r="K8" s="22" t="s">
        <v>34</v>
      </c>
    </row>
    <row r="9" spans="1:11" ht="126.75" customHeight="1" x14ac:dyDescent="0.25">
      <c r="A9" s="23"/>
      <c r="B9" s="3" t="s">
        <v>47</v>
      </c>
      <c r="C9" s="1" t="s">
        <v>12</v>
      </c>
      <c r="D9" s="3" t="s">
        <v>61</v>
      </c>
      <c r="E9" s="1" t="s">
        <v>13</v>
      </c>
      <c r="F9" s="19">
        <f>SUM([1]Лист1!F14:F15)</f>
        <v>47.7</v>
      </c>
      <c r="G9" s="19">
        <v>69.2</v>
      </c>
      <c r="H9" s="19">
        <v>74.7</v>
      </c>
      <c r="I9" s="19">
        <v>82.2</v>
      </c>
      <c r="J9" s="19">
        <f t="shared" si="1"/>
        <v>273.8</v>
      </c>
      <c r="K9" s="23"/>
    </row>
    <row r="10" spans="1:11" ht="181.5" customHeight="1" x14ac:dyDescent="0.25">
      <c r="A10" s="10"/>
      <c r="B10" s="3" t="s">
        <v>48</v>
      </c>
      <c r="C10" s="1" t="s">
        <v>12</v>
      </c>
      <c r="D10" s="3" t="s">
        <v>62</v>
      </c>
      <c r="E10" s="12" t="s">
        <v>24</v>
      </c>
      <c r="F10" s="19">
        <f>SUM([1]Лист1!F18:F19)</f>
        <v>224.2</v>
      </c>
      <c r="G10" s="19">
        <v>422.5</v>
      </c>
      <c r="H10" s="19">
        <v>456.3</v>
      </c>
      <c r="I10" s="19">
        <v>501.93</v>
      </c>
      <c r="J10" s="19">
        <f t="shared" si="1"/>
        <v>1604.93</v>
      </c>
      <c r="K10" s="10"/>
    </row>
    <row r="11" spans="1:11" ht="179.25" customHeight="1" x14ac:dyDescent="0.25">
      <c r="A11" s="10"/>
      <c r="B11" s="3" t="s">
        <v>49</v>
      </c>
      <c r="C11" s="1" t="s">
        <v>12</v>
      </c>
      <c r="D11" s="3" t="s">
        <v>62</v>
      </c>
      <c r="E11" s="1" t="s">
        <v>25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0"/>
    </row>
    <row r="12" spans="1:11" ht="196.5" customHeight="1" x14ac:dyDescent="0.25">
      <c r="A12" s="24"/>
      <c r="B12" s="3" t="s">
        <v>50</v>
      </c>
      <c r="C12" s="1" t="s">
        <v>12</v>
      </c>
      <c r="D12" s="3" t="s">
        <v>62</v>
      </c>
      <c r="E12" s="1" t="s">
        <v>25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24"/>
    </row>
    <row r="13" spans="1:11" ht="173.25" customHeight="1" x14ac:dyDescent="0.25">
      <c r="A13" s="23"/>
      <c r="B13" s="3" t="s">
        <v>51</v>
      </c>
      <c r="C13" s="1" t="s">
        <v>12</v>
      </c>
      <c r="D13" s="3" t="s">
        <v>61</v>
      </c>
      <c r="E13" s="1" t="s">
        <v>13</v>
      </c>
      <c r="F13" s="19">
        <v>5</v>
      </c>
      <c r="G13" s="19">
        <v>5.5</v>
      </c>
      <c r="H13" s="19">
        <v>6</v>
      </c>
      <c r="I13" s="19">
        <v>6.6</v>
      </c>
      <c r="J13" s="19">
        <f t="shared" ref="J13" si="2">F13+G13+H13+I13</f>
        <v>23.1</v>
      </c>
      <c r="K13" s="23"/>
    </row>
    <row r="14" spans="1:11" ht="173.25" customHeight="1" x14ac:dyDescent="0.25">
      <c r="A14" s="14"/>
      <c r="B14" s="3" t="s">
        <v>52</v>
      </c>
      <c r="C14" s="1" t="s">
        <v>12</v>
      </c>
      <c r="D14" s="3" t="s">
        <v>61</v>
      </c>
      <c r="E14" s="1" t="s">
        <v>13</v>
      </c>
      <c r="F14" s="19">
        <v>0</v>
      </c>
      <c r="G14" s="19">
        <v>1100</v>
      </c>
      <c r="H14" s="19">
        <v>1200</v>
      </c>
      <c r="I14" s="19">
        <v>1300</v>
      </c>
      <c r="J14" s="19">
        <f t="shared" ref="J14:J26" si="3">SUM(F14:I14)</f>
        <v>3600</v>
      </c>
      <c r="K14" s="10"/>
    </row>
    <row r="15" spans="1:11" ht="172.5" customHeight="1" x14ac:dyDescent="0.25">
      <c r="A15" s="10"/>
      <c r="B15" s="3" t="s">
        <v>53</v>
      </c>
      <c r="C15" s="1" t="s">
        <v>12</v>
      </c>
      <c r="D15" s="3" t="s">
        <v>61</v>
      </c>
      <c r="E15" s="1" t="s">
        <v>13</v>
      </c>
      <c r="F15" s="19">
        <f>SUM([1]Лист1!F29:F30)</f>
        <v>157.6</v>
      </c>
      <c r="G15" s="19">
        <v>400</v>
      </c>
      <c r="H15" s="19">
        <v>500</v>
      </c>
      <c r="I15" s="19">
        <v>600</v>
      </c>
      <c r="J15" s="19">
        <f t="shared" si="3"/>
        <v>1657.6</v>
      </c>
      <c r="K15" s="10"/>
    </row>
    <row r="16" spans="1:11" ht="143.25" customHeight="1" x14ac:dyDescent="0.25">
      <c r="A16" s="24"/>
      <c r="B16" s="3" t="s">
        <v>54</v>
      </c>
      <c r="C16" s="1" t="s">
        <v>12</v>
      </c>
      <c r="D16" s="3" t="s">
        <v>61</v>
      </c>
      <c r="E16" s="1" t="s">
        <v>13</v>
      </c>
      <c r="F16" s="19">
        <f>SUM([1]Лист1!F33:F34)</f>
        <v>143.4</v>
      </c>
      <c r="G16" s="19">
        <v>450</v>
      </c>
      <c r="H16" s="19">
        <v>750</v>
      </c>
      <c r="I16" s="19">
        <v>1050</v>
      </c>
      <c r="J16" s="19">
        <f t="shared" si="3"/>
        <v>2393.4</v>
      </c>
      <c r="K16" s="24"/>
    </row>
    <row r="17" spans="1:11" ht="143.25" customHeight="1" x14ac:dyDescent="0.25">
      <c r="A17" s="24"/>
      <c r="B17" s="3" t="s">
        <v>55</v>
      </c>
      <c r="C17" s="1" t="s">
        <v>12</v>
      </c>
      <c r="D17" s="3" t="s">
        <v>61</v>
      </c>
      <c r="E17" s="1" t="s">
        <v>13</v>
      </c>
      <c r="F17" s="19">
        <f>SUM([1]Лист1!F37:F38)</f>
        <v>3.8000000000000114</v>
      </c>
      <c r="G17" s="19">
        <v>100</v>
      </c>
      <c r="H17" s="19">
        <v>100</v>
      </c>
      <c r="I17" s="19">
        <v>100</v>
      </c>
      <c r="J17" s="19">
        <f t="shared" si="3"/>
        <v>303.8</v>
      </c>
      <c r="K17" s="24"/>
    </row>
    <row r="18" spans="1:11" ht="143.25" customHeight="1" x14ac:dyDescent="0.25">
      <c r="A18" s="11"/>
      <c r="B18" s="3" t="s">
        <v>57</v>
      </c>
      <c r="C18" s="1" t="s">
        <v>12</v>
      </c>
      <c r="D18" s="3" t="s">
        <v>61</v>
      </c>
      <c r="E18" s="1" t="s">
        <v>13</v>
      </c>
      <c r="F18" s="19">
        <f>SUM([1]Лист1!F41:F42)</f>
        <v>9.6000000000000014</v>
      </c>
      <c r="G18" s="19">
        <v>100</v>
      </c>
      <c r="H18" s="19">
        <v>100</v>
      </c>
      <c r="I18" s="19">
        <v>100</v>
      </c>
      <c r="J18" s="19">
        <f t="shared" si="3"/>
        <v>309.60000000000002</v>
      </c>
      <c r="K18" s="5"/>
    </row>
    <row r="19" spans="1:11" ht="171" customHeight="1" x14ac:dyDescent="0.25">
      <c r="A19" s="10"/>
      <c r="B19" s="4" t="s">
        <v>56</v>
      </c>
      <c r="C19" s="1" t="s">
        <v>12</v>
      </c>
      <c r="D19" s="3" t="s">
        <v>63</v>
      </c>
      <c r="E19" s="1" t="s">
        <v>26</v>
      </c>
      <c r="F19" s="19">
        <v>200</v>
      </c>
      <c r="G19" s="19">
        <v>43.96</v>
      </c>
      <c r="H19" s="19">
        <v>47.5</v>
      </c>
      <c r="I19" s="19">
        <v>52.25</v>
      </c>
      <c r="J19" s="19">
        <f t="shared" si="3"/>
        <v>343.71000000000004</v>
      </c>
      <c r="K19" s="22"/>
    </row>
    <row r="20" spans="1:11" ht="185.25" customHeight="1" x14ac:dyDescent="0.25">
      <c r="A20" s="11"/>
      <c r="B20" s="3" t="s">
        <v>58</v>
      </c>
      <c r="C20" s="1" t="s">
        <v>12</v>
      </c>
      <c r="D20" s="3" t="s">
        <v>62</v>
      </c>
      <c r="E20" s="1" t="s">
        <v>24</v>
      </c>
      <c r="F20" s="19">
        <v>100</v>
      </c>
      <c r="G20" s="19">
        <v>65.900000000000006</v>
      </c>
      <c r="H20" s="19">
        <v>71.17</v>
      </c>
      <c r="I20" s="19">
        <v>78.3</v>
      </c>
      <c r="J20" s="19">
        <f t="shared" si="3"/>
        <v>315.37</v>
      </c>
      <c r="K20" s="23"/>
    </row>
    <row r="21" spans="1:11" ht="178.5" customHeight="1" x14ac:dyDescent="0.25">
      <c r="A21" s="22" t="s">
        <v>16</v>
      </c>
      <c r="B21" s="3" t="s">
        <v>36</v>
      </c>
      <c r="C21" s="1" t="s">
        <v>12</v>
      </c>
      <c r="D21" s="3" t="s">
        <v>64</v>
      </c>
      <c r="E21" s="1" t="s">
        <v>24</v>
      </c>
      <c r="F21" s="19">
        <f>SUM([1]Лист1!F50:F51)</f>
        <v>218.3</v>
      </c>
      <c r="G21" s="19">
        <v>500</v>
      </c>
      <c r="H21" s="19">
        <v>550</v>
      </c>
      <c r="I21" s="19">
        <v>600</v>
      </c>
      <c r="J21" s="19">
        <f t="shared" si="3"/>
        <v>1868.3</v>
      </c>
      <c r="K21" s="13" t="s">
        <v>35</v>
      </c>
    </row>
    <row r="22" spans="1:11" ht="144" customHeight="1" x14ac:dyDescent="0.25">
      <c r="A22" s="23"/>
      <c r="B22" s="3" t="s">
        <v>37</v>
      </c>
      <c r="C22" s="1" t="s">
        <v>12</v>
      </c>
      <c r="D22" s="3" t="s">
        <v>61</v>
      </c>
      <c r="E22" s="1" t="s">
        <v>13</v>
      </c>
      <c r="F22" s="19">
        <v>900</v>
      </c>
      <c r="G22" s="19">
        <v>750</v>
      </c>
      <c r="H22" s="19">
        <v>370</v>
      </c>
      <c r="I22" s="19">
        <v>280</v>
      </c>
      <c r="J22" s="19">
        <f t="shared" si="3"/>
        <v>2300</v>
      </c>
      <c r="K22" s="11"/>
    </row>
    <row r="23" spans="1:11" ht="131.25" customHeight="1" x14ac:dyDescent="0.25">
      <c r="A23" s="3"/>
      <c r="B23" s="3" t="s">
        <v>38</v>
      </c>
      <c r="C23" s="1" t="s">
        <v>12</v>
      </c>
      <c r="D23" s="3" t="s">
        <v>61</v>
      </c>
      <c r="E23" s="1" t="s">
        <v>13</v>
      </c>
      <c r="F23" s="19">
        <f>SUM([1]Лист1!F58:F59)</f>
        <v>40.299999999999997</v>
      </c>
      <c r="G23" s="19">
        <v>109.35</v>
      </c>
      <c r="H23" s="19">
        <v>118.2</v>
      </c>
      <c r="I23" s="19">
        <v>130</v>
      </c>
      <c r="J23" s="19">
        <f t="shared" si="3"/>
        <v>397.84999999999997</v>
      </c>
      <c r="K23" s="15"/>
    </row>
    <row r="24" spans="1:11" ht="181.5" customHeight="1" x14ac:dyDescent="0.25">
      <c r="A24" s="22" t="s">
        <v>17</v>
      </c>
      <c r="B24" s="3" t="s">
        <v>39</v>
      </c>
      <c r="C24" s="1" t="s">
        <v>12</v>
      </c>
      <c r="D24" s="4" t="s">
        <v>65</v>
      </c>
      <c r="E24" s="1" t="s">
        <v>13</v>
      </c>
      <c r="F24" s="19">
        <f>SUM([1]Лист1!F62:F63)</f>
        <v>50</v>
      </c>
      <c r="G24" s="19">
        <v>87.9</v>
      </c>
      <c r="H24" s="19">
        <v>94.9</v>
      </c>
      <c r="I24" s="19">
        <v>104.4</v>
      </c>
      <c r="J24" s="19">
        <f t="shared" si="3"/>
        <v>337.20000000000005</v>
      </c>
      <c r="K24" s="13" t="s">
        <v>35</v>
      </c>
    </row>
    <row r="25" spans="1:11" ht="147" customHeight="1" x14ac:dyDescent="0.25">
      <c r="A25" s="24"/>
      <c r="B25" s="3" t="s">
        <v>40</v>
      </c>
      <c r="C25" s="1" t="s">
        <v>12</v>
      </c>
      <c r="D25" s="3" t="s">
        <v>66</v>
      </c>
      <c r="E25" s="1" t="s">
        <v>13</v>
      </c>
      <c r="F25" s="19">
        <v>0</v>
      </c>
      <c r="G25" s="19">
        <v>0</v>
      </c>
      <c r="H25" s="19">
        <v>0</v>
      </c>
      <c r="I25" s="19">
        <v>0</v>
      </c>
      <c r="J25" s="19">
        <f t="shared" si="3"/>
        <v>0</v>
      </c>
      <c r="K25" s="11"/>
    </row>
    <row r="26" spans="1:11" ht="224.25" customHeight="1" x14ac:dyDescent="0.25">
      <c r="A26" s="23"/>
      <c r="B26" s="4" t="s">
        <v>45</v>
      </c>
      <c r="C26" s="1" t="s">
        <v>12</v>
      </c>
      <c r="D26" s="3" t="s">
        <v>65</v>
      </c>
      <c r="E26" s="1" t="s">
        <v>13</v>
      </c>
      <c r="F26" s="19">
        <v>0</v>
      </c>
      <c r="G26" s="19">
        <v>0</v>
      </c>
      <c r="H26" s="19">
        <v>0</v>
      </c>
      <c r="I26" s="19">
        <v>0</v>
      </c>
      <c r="J26" s="19">
        <f t="shared" si="3"/>
        <v>0</v>
      </c>
      <c r="K26" s="1" t="s">
        <v>41</v>
      </c>
    </row>
    <row r="27" spans="1:11" ht="180.75" customHeight="1" x14ac:dyDescent="0.25">
      <c r="A27" s="22"/>
      <c r="B27" s="4" t="s">
        <v>20</v>
      </c>
      <c r="C27" s="1" t="s">
        <v>12</v>
      </c>
      <c r="D27" s="3" t="s">
        <v>65</v>
      </c>
      <c r="E27" s="1" t="s">
        <v>13</v>
      </c>
      <c r="F27" s="19">
        <v>0</v>
      </c>
      <c r="G27" s="19">
        <v>0</v>
      </c>
      <c r="H27" s="19">
        <v>0</v>
      </c>
      <c r="I27" s="19">
        <v>0</v>
      </c>
      <c r="J27" s="19">
        <f t="shared" ref="J27" si="4">F27+G27+H27+I27</f>
        <v>0</v>
      </c>
      <c r="K27" s="1" t="s">
        <v>42</v>
      </c>
    </row>
    <row r="28" spans="1:11" ht="194.25" customHeight="1" x14ac:dyDescent="0.25">
      <c r="A28" s="24"/>
      <c r="B28" s="4" t="s">
        <v>43</v>
      </c>
      <c r="C28" s="1" t="s">
        <v>12</v>
      </c>
      <c r="D28" s="3" t="s">
        <v>65</v>
      </c>
      <c r="E28" s="1" t="s">
        <v>13</v>
      </c>
      <c r="F28" s="19">
        <v>0</v>
      </c>
      <c r="G28" s="19">
        <v>0</v>
      </c>
      <c r="H28" s="19">
        <v>0</v>
      </c>
      <c r="I28" s="19">
        <v>0</v>
      </c>
      <c r="J28" s="19">
        <f t="shared" ref="J28" si="5">F28+G28+H28+I28</f>
        <v>0</v>
      </c>
      <c r="K28" s="1" t="s">
        <v>41</v>
      </c>
    </row>
    <row r="29" spans="1:11" ht="177.75" customHeight="1" x14ac:dyDescent="0.25">
      <c r="A29" s="10"/>
      <c r="B29" s="4" t="s">
        <v>22</v>
      </c>
      <c r="C29" s="1" t="s">
        <v>12</v>
      </c>
      <c r="D29" s="3" t="s">
        <v>67</v>
      </c>
      <c r="E29" s="1" t="s">
        <v>13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" t="s">
        <v>15</v>
      </c>
    </row>
    <row r="30" spans="1:11" ht="149.25" customHeight="1" x14ac:dyDescent="0.25">
      <c r="A30" s="11"/>
      <c r="B30" s="4" t="s">
        <v>21</v>
      </c>
      <c r="C30" s="1" t="s">
        <v>12</v>
      </c>
      <c r="D30" s="3" t="s">
        <v>68</v>
      </c>
      <c r="E30" s="1" t="s">
        <v>13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" t="s">
        <v>18</v>
      </c>
    </row>
    <row r="31" spans="1:11" ht="195" customHeight="1" x14ac:dyDescent="0.25">
      <c r="A31" s="3"/>
      <c r="B31" s="4" t="s">
        <v>27</v>
      </c>
      <c r="C31" s="1" t="s">
        <v>12</v>
      </c>
      <c r="D31" s="3" t="s">
        <v>69</v>
      </c>
      <c r="E31" s="1" t="s">
        <v>13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" t="s">
        <v>35</v>
      </c>
    </row>
    <row r="32" spans="1:11" ht="288" customHeight="1" x14ac:dyDescent="0.25">
      <c r="A32" s="22" t="s">
        <v>28</v>
      </c>
      <c r="B32" s="3" t="s">
        <v>29</v>
      </c>
      <c r="C32" s="1" t="s">
        <v>12</v>
      </c>
      <c r="D32" s="3" t="s">
        <v>61</v>
      </c>
      <c r="E32" s="1" t="s">
        <v>13</v>
      </c>
      <c r="F32" s="19">
        <v>0</v>
      </c>
      <c r="G32" s="19">
        <v>55</v>
      </c>
      <c r="H32" s="19">
        <v>59.4</v>
      </c>
      <c r="I32" s="19">
        <v>65.3</v>
      </c>
      <c r="J32" s="19">
        <f t="shared" ref="J32:J34" si="6">SUM(F32:I32)</f>
        <v>179.7</v>
      </c>
      <c r="K32" s="22" t="s">
        <v>35</v>
      </c>
    </row>
    <row r="33" spans="1:11" ht="278.25" customHeight="1" x14ac:dyDescent="0.25">
      <c r="A33" s="23"/>
      <c r="B33" s="3" t="s">
        <v>31</v>
      </c>
      <c r="C33" s="1" t="s">
        <v>12</v>
      </c>
      <c r="D33" s="4" t="s">
        <v>70</v>
      </c>
      <c r="E33" s="1" t="s">
        <v>13</v>
      </c>
      <c r="F33" s="19">
        <f>SUM([1]Лист1!F74:F75)</f>
        <v>126.8</v>
      </c>
      <c r="G33" s="19">
        <v>87.9</v>
      </c>
      <c r="H33" s="19">
        <v>94.9</v>
      </c>
      <c r="I33" s="19">
        <v>104.4</v>
      </c>
      <c r="J33" s="19">
        <f t="shared" si="6"/>
        <v>414</v>
      </c>
      <c r="K33" s="23"/>
    </row>
    <row r="34" spans="1:11" ht="255.75" customHeight="1" x14ac:dyDescent="0.25">
      <c r="A34" s="5"/>
      <c r="B34" s="3" t="s">
        <v>30</v>
      </c>
      <c r="C34" s="1" t="s">
        <v>12</v>
      </c>
      <c r="D34" s="3" t="s">
        <v>65</v>
      </c>
      <c r="E34" s="1" t="s">
        <v>13</v>
      </c>
      <c r="F34" s="19">
        <v>1.1000000000000001</v>
      </c>
      <c r="G34" s="19">
        <v>0</v>
      </c>
      <c r="H34" s="19">
        <v>0</v>
      </c>
      <c r="I34" s="19">
        <v>0</v>
      </c>
      <c r="J34" s="19">
        <f t="shared" si="6"/>
        <v>1.1000000000000001</v>
      </c>
      <c r="K34" s="5" t="s">
        <v>44</v>
      </c>
    </row>
    <row r="35" spans="1:11" ht="33.75" customHeight="1" x14ac:dyDescent="0.25">
      <c r="A35" s="26" t="s">
        <v>14</v>
      </c>
      <c r="B35" s="26"/>
      <c r="C35" s="26"/>
      <c r="D35" s="17"/>
      <c r="E35" s="17"/>
      <c r="F35" s="9">
        <f>SUM(F6:F34)</f>
        <v>11660.5</v>
      </c>
      <c r="G35" s="9">
        <f>SUM(G6:G34)</f>
        <v>18867.310000000005</v>
      </c>
      <c r="H35" s="9">
        <f>SUM(H6:H34)</f>
        <v>19885.270000000004</v>
      </c>
      <c r="I35" s="9">
        <f>SUM(I6:I34)</f>
        <v>21567.58</v>
      </c>
      <c r="J35" s="9">
        <f>SUM(J6:J34)</f>
        <v>71980.660000000018</v>
      </c>
      <c r="K35" s="21"/>
    </row>
    <row r="36" spans="1:11" ht="73.5" customHeight="1" x14ac:dyDescent="0.25">
      <c r="A36" s="2"/>
      <c r="B36" s="2"/>
      <c r="C36" s="2"/>
      <c r="D36" s="2"/>
      <c r="E36" s="18"/>
      <c r="F36" s="16"/>
      <c r="G36" s="2"/>
      <c r="H36" s="18"/>
      <c r="I36" s="2"/>
      <c r="J36" s="2"/>
      <c r="K36" s="2"/>
    </row>
    <row r="37" spans="1:11" ht="76.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76.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15.75" x14ac:dyDescent="0.25">
      <c r="A42" s="2"/>
      <c r="B42" s="2"/>
      <c r="C42" s="2"/>
      <c r="D42" s="25"/>
      <c r="E42" s="2"/>
      <c r="F42" s="2"/>
      <c r="G42" s="2"/>
      <c r="H42" s="2"/>
      <c r="I42" s="2"/>
      <c r="J42" s="2"/>
      <c r="K42" s="2"/>
    </row>
    <row r="43" spans="1:11" ht="15.75" x14ac:dyDescent="0.25">
      <c r="A43" s="2"/>
      <c r="B43" s="2"/>
      <c r="C43" s="2"/>
      <c r="D43" s="25"/>
      <c r="E43" s="2"/>
      <c r="F43" s="2"/>
      <c r="G43" s="2"/>
      <c r="H43" s="2"/>
      <c r="I43" s="2"/>
      <c r="J43" s="2"/>
      <c r="K43" s="2"/>
    </row>
    <row r="44" spans="1:11" ht="15.75" x14ac:dyDescent="0.25">
      <c r="A44" s="2"/>
      <c r="B44" s="2"/>
      <c r="C44" s="2"/>
      <c r="D44" s="25"/>
      <c r="E44" s="2"/>
      <c r="F44" s="2"/>
      <c r="G44" s="2"/>
      <c r="H44" s="2"/>
      <c r="I44" s="2"/>
      <c r="J44" s="2"/>
      <c r="K44" s="2"/>
    </row>
    <row r="45" spans="1:11" ht="15.75" x14ac:dyDescent="0.25">
      <c r="A45" s="2"/>
      <c r="B45" s="2"/>
      <c r="C45" s="2"/>
      <c r="D45" s="25"/>
      <c r="E45" s="2"/>
      <c r="F45" s="2"/>
      <c r="G45" s="2"/>
      <c r="H45" s="2"/>
      <c r="I45" s="2"/>
      <c r="J45" s="2"/>
      <c r="K45" s="2"/>
    </row>
    <row r="46" spans="1:11" ht="15.75" x14ac:dyDescent="0.25">
      <c r="A46" s="2"/>
      <c r="B46" s="2"/>
      <c r="C46" s="2"/>
      <c r="D46" s="25"/>
      <c r="E46" s="2"/>
      <c r="F46" s="2"/>
      <c r="G46" s="2"/>
      <c r="H46" s="2"/>
      <c r="I46" s="2"/>
      <c r="J46" s="2"/>
      <c r="K46" s="2"/>
    </row>
    <row r="47" spans="1:11" ht="15.75" x14ac:dyDescent="0.25">
      <c r="A47" s="2"/>
      <c r="B47" s="2"/>
      <c r="C47" s="2"/>
      <c r="D47" s="25"/>
      <c r="E47" s="2"/>
      <c r="F47" s="2"/>
      <c r="G47" s="2"/>
      <c r="H47" s="2"/>
      <c r="I47" s="2"/>
      <c r="J47" s="2"/>
      <c r="K47" s="2"/>
    </row>
    <row r="48" spans="1:11" ht="47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78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15.7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15.7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15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15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15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15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15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15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15.7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5.7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15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</sheetData>
  <mergeCells count="24">
    <mergeCell ref="A6:A7"/>
    <mergeCell ref="K6:K7"/>
    <mergeCell ref="A1:K1"/>
    <mergeCell ref="A3:A4"/>
    <mergeCell ref="B3:B4"/>
    <mergeCell ref="C3:C4"/>
    <mergeCell ref="D3:D4"/>
    <mergeCell ref="E3:E4"/>
    <mergeCell ref="K3:K4"/>
    <mergeCell ref="F3:J3"/>
    <mergeCell ref="D42:D47"/>
    <mergeCell ref="A35:C35"/>
    <mergeCell ref="K32:K33"/>
    <mergeCell ref="A27:A28"/>
    <mergeCell ref="A32:A33"/>
    <mergeCell ref="A21:A22"/>
    <mergeCell ref="A24:A26"/>
    <mergeCell ref="A8:A9"/>
    <mergeCell ref="A16:A17"/>
    <mergeCell ref="K19:K20"/>
    <mergeCell ref="K16:K17"/>
    <mergeCell ref="K12:K13"/>
    <mergeCell ref="A12:A13"/>
    <mergeCell ref="K8:K9"/>
  </mergeCells>
  <pageMargins left="0.39370078740157483" right="0.39370078740157483" top="0.43307086614173229" bottom="0.39370078740157483" header="0" footer="0"/>
  <pageSetup paperSize="9" scale="64" orientation="landscape" r:id="rId1"/>
  <headerFooter>
    <oddHeader>&amp;C&amp;"Times New Roman,обычный"&amp;14 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2025-06-11T07:28:28Z</dcterms:modified>
</cp:coreProperties>
</file>